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BS\Desktop\Data_bile salts_Excel_20210318\"/>
    </mc:Choice>
  </mc:AlternateContent>
  <bookViews>
    <workbookView xWindow="0" yWindow="0" windowWidth="28800" windowHeight="12330" activeTab="4"/>
  </bookViews>
  <sheets>
    <sheet name="Plate organization" sheetId="2" r:id="rId1"/>
    <sheet name="Day1" sheetId="3" r:id="rId2"/>
    <sheet name="Day2" sheetId="4" r:id="rId3"/>
    <sheet name="Day3" sheetId="5" r:id="rId4"/>
    <sheet name="Data organization" sheetId="1" r:id="rId5"/>
  </sheets>
  <externalReferences>
    <externalReference r:id="rId6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4" i="5" l="1"/>
  <c r="L31" i="5"/>
  <c r="L25" i="5"/>
  <c r="L18" i="5"/>
  <c r="H18" i="5"/>
  <c r="N28" i="5" s="1"/>
  <c r="M16" i="5"/>
  <c r="L16" i="5"/>
  <c r="I16" i="5"/>
  <c r="J34" i="5" s="1"/>
  <c r="H16" i="5"/>
  <c r="H34" i="5" s="1"/>
  <c r="M15" i="5"/>
  <c r="N33" i="5" s="1"/>
  <c r="L15" i="5"/>
  <c r="L33" i="5" s="1"/>
  <c r="I15" i="5"/>
  <c r="J33" i="5" s="1"/>
  <c r="H15" i="5"/>
  <c r="H33" i="5" s="1"/>
  <c r="M14" i="5"/>
  <c r="N32" i="5" s="1"/>
  <c r="L14" i="5"/>
  <c r="L32" i="5" s="1"/>
  <c r="I14" i="5"/>
  <c r="J32" i="5" s="1"/>
  <c r="H14" i="5"/>
  <c r="H32" i="5" s="1"/>
  <c r="M13" i="5"/>
  <c r="L13" i="5"/>
  <c r="I13" i="5"/>
  <c r="J31" i="5" s="1"/>
  <c r="H13" i="5"/>
  <c r="H31" i="5" s="1"/>
  <c r="M12" i="5"/>
  <c r="N30" i="5" s="1"/>
  <c r="L12" i="5"/>
  <c r="L30" i="5" s="1"/>
  <c r="I12" i="5"/>
  <c r="J30" i="5" s="1"/>
  <c r="H12" i="5"/>
  <c r="H30" i="5" s="1"/>
  <c r="M11" i="5"/>
  <c r="N29" i="5" s="1"/>
  <c r="L11" i="5"/>
  <c r="L29" i="5" s="1"/>
  <c r="I11" i="5"/>
  <c r="J29" i="5" s="1"/>
  <c r="H11" i="5"/>
  <c r="H29" i="5" s="1"/>
  <c r="M10" i="5"/>
  <c r="L10" i="5"/>
  <c r="I10" i="5"/>
  <c r="J28" i="5" s="1"/>
  <c r="H10" i="5"/>
  <c r="H28" i="5" s="1"/>
  <c r="M9" i="5"/>
  <c r="N27" i="5" s="1"/>
  <c r="L9" i="5"/>
  <c r="L27" i="5" s="1"/>
  <c r="I9" i="5"/>
  <c r="J27" i="5" s="1"/>
  <c r="H9" i="5"/>
  <c r="H27" i="5" s="1"/>
  <c r="M8" i="5"/>
  <c r="N26" i="5" s="1"/>
  <c r="L8" i="5"/>
  <c r="L26" i="5" s="1"/>
  <c r="I8" i="5"/>
  <c r="J26" i="5" s="1"/>
  <c r="H8" i="5"/>
  <c r="H26" i="5" s="1"/>
  <c r="M7" i="5"/>
  <c r="L7" i="5"/>
  <c r="I7" i="5"/>
  <c r="J25" i="5" s="1"/>
  <c r="H7" i="5"/>
  <c r="H25" i="5" s="1"/>
  <c r="M6" i="5"/>
  <c r="N24" i="5" s="1"/>
  <c r="L6" i="5"/>
  <c r="L24" i="5" s="1"/>
  <c r="I6" i="5"/>
  <c r="J24" i="5" s="1"/>
  <c r="H6" i="5"/>
  <c r="H24" i="5" s="1"/>
  <c r="M5" i="5"/>
  <c r="N23" i="5" s="1"/>
  <c r="L5" i="5"/>
  <c r="L23" i="5" s="1"/>
  <c r="I5" i="5"/>
  <c r="J23" i="5" s="1"/>
  <c r="H5" i="5"/>
  <c r="H23" i="5" s="1"/>
  <c r="L18" i="4"/>
  <c r="H18" i="4"/>
  <c r="L34" i="4" s="1"/>
  <c r="M16" i="4"/>
  <c r="N34" i="4" s="1"/>
  <c r="L16" i="4"/>
  <c r="I16" i="4"/>
  <c r="H16" i="4"/>
  <c r="H34" i="4" s="1"/>
  <c r="M15" i="4"/>
  <c r="N33" i="4" s="1"/>
  <c r="L15" i="4"/>
  <c r="L33" i="4" s="1"/>
  <c r="I15" i="4"/>
  <c r="H15" i="4"/>
  <c r="H33" i="4" s="1"/>
  <c r="M14" i="4"/>
  <c r="N32" i="4" s="1"/>
  <c r="L14" i="4"/>
  <c r="L32" i="4" s="1"/>
  <c r="I14" i="4"/>
  <c r="J32" i="4" s="1"/>
  <c r="H14" i="4"/>
  <c r="H32" i="4" s="1"/>
  <c r="M13" i="4"/>
  <c r="N31" i="4" s="1"/>
  <c r="L13" i="4"/>
  <c r="I13" i="4"/>
  <c r="H13" i="4"/>
  <c r="H31" i="4" s="1"/>
  <c r="M12" i="4"/>
  <c r="N30" i="4" s="1"/>
  <c r="L12" i="4"/>
  <c r="L30" i="4" s="1"/>
  <c r="I12" i="4"/>
  <c r="H12" i="4"/>
  <c r="H30" i="4" s="1"/>
  <c r="M11" i="4"/>
  <c r="N29" i="4" s="1"/>
  <c r="L11" i="4"/>
  <c r="L29" i="4" s="1"/>
  <c r="I11" i="4"/>
  <c r="J29" i="4" s="1"/>
  <c r="H11" i="4"/>
  <c r="H29" i="4" s="1"/>
  <c r="M10" i="4"/>
  <c r="N28" i="4" s="1"/>
  <c r="L10" i="4"/>
  <c r="I10" i="4"/>
  <c r="H10" i="4"/>
  <c r="H28" i="4" s="1"/>
  <c r="M9" i="4"/>
  <c r="N27" i="4" s="1"/>
  <c r="L9" i="4"/>
  <c r="L27" i="4" s="1"/>
  <c r="I9" i="4"/>
  <c r="H9" i="4"/>
  <c r="H27" i="4" s="1"/>
  <c r="M8" i="4"/>
  <c r="N26" i="4" s="1"/>
  <c r="L8" i="4"/>
  <c r="L26" i="4" s="1"/>
  <c r="I8" i="4"/>
  <c r="J26" i="4" s="1"/>
  <c r="H8" i="4"/>
  <c r="H26" i="4" s="1"/>
  <c r="M7" i="4"/>
  <c r="N25" i="4" s="1"/>
  <c r="L7" i="4"/>
  <c r="I7" i="4"/>
  <c r="H7" i="4"/>
  <c r="H25" i="4" s="1"/>
  <c r="M6" i="4"/>
  <c r="N24" i="4" s="1"/>
  <c r="L6" i="4"/>
  <c r="L24" i="4" s="1"/>
  <c r="I6" i="4"/>
  <c r="H6" i="4"/>
  <c r="H24" i="4" s="1"/>
  <c r="M5" i="4"/>
  <c r="N23" i="4" s="1"/>
  <c r="L5" i="4"/>
  <c r="L23" i="4" s="1"/>
  <c r="I5" i="4"/>
  <c r="J23" i="4" s="1"/>
  <c r="H5" i="4"/>
  <c r="H23" i="4" s="1"/>
  <c r="N33" i="3"/>
  <c r="H32" i="3"/>
  <c r="N30" i="3"/>
  <c r="H29" i="3"/>
  <c r="N27" i="3"/>
  <c r="H26" i="3"/>
  <c r="N24" i="3"/>
  <c r="H23" i="3"/>
  <c r="L18" i="3"/>
  <c r="H18" i="3"/>
  <c r="M16" i="3"/>
  <c r="N34" i="3" s="1"/>
  <c r="L16" i="3"/>
  <c r="L34" i="3" s="1"/>
  <c r="I16" i="3"/>
  <c r="J34" i="3" s="1"/>
  <c r="H16" i="3"/>
  <c r="H34" i="3" s="1"/>
  <c r="M15" i="3"/>
  <c r="L15" i="3"/>
  <c r="L33" i="3" s="1"/>
  <c r="I15" i="3"/>
  <c r="J33" i="3" s="1"/>
  <c r="H15" i="3"/>
  <c r="H33" i="3" s="1"/>
  <c r="M14" i="3"/>
  <c r="N32" i="3" s="1"/>
  <c r="L14" i="3"/>
  <c r="L32" i="3" s="1"/>
  <c r="I14" i="3"/>
  <c r="J32" i="3" s="1"/>
  <c r="H14" i="3"/>
  <c r="M13" i="3"/>
  <c r="N31" i="3" s="1"/>
  <c r="L13" i="3"/>
  <c r="L31" i="3" s="1"/>
  <c r="I13" i="3"/>
  <c r="J31" i="3" s="1"/>
  <c r="H13" i="3"/>
  <c r="H31" i="3" s="1"/>
  <c r="M12" i="3"/>
  <c r="L12" i="3"/>
  <c r="L30" i="3" s="1"/>
  <c r="I12" i="3"/>
  <c r="J30" i="3" s="1"/>
  <c r="H12" i="3"/>
  <c r="H30" i="3" s="1"/>
  <c r="M11" i="3"/>
  <c r="N29" i="3" s="1"/>
  <c r="L11" i="3"/>
  <c r="L29" i="3" s="1"/>
  <c r="I11" i="3"/>
  <c r="J29" i="3" s="1"/>
  <c r="H11" i="3"/>
  <c r="M10" i="3"/>
  <c r="N28" i="3" s="1"/>
  <c r="L10" i="3"/>
  <c r="L28" i="3" s="1"/>
  <c r="I10" i="3"/>
  <c r="J28" i="3" s="1"/>
  <c r="H10" i="3"/>
  <c r="H28" i="3" s="1"/>
  <c r="M9" i="3"/>
  <c r="L9" i="3"/>
  <c r="L27" i="3" s="1"/>
  <c r="I9" i="3"/>
  <c r="J27" i="3" s="1"/>
  <c r="H9" i="3"/>
  <c r="H27" i="3" s="1"/>
  <c r="M8" i="3"/>
  <c r="N26" i="3" s="1"/>
  <c r="L8" i="3"/>
  <c r="L26" i="3" s="1"/>
  <c r="I8" i="3"/>
  <c r="J26" i="3" s="1"/>
  <c r="H8" i="3"/>
  <c r="M7" i="3"/>
  <c r="N25" i="3" s="1"/>
  <c r="L7" i="3"/>
  <c r="L25" i="3" s="1"/>
  <c r="I7" i="3"/>
  <c r="J25" i="3" s="1"/>
  <c r="H7" i="3"/>
  <c r="H25" i="3" s="1"/>
  <c r="M6" i="3"/>
  <c r="L6" i="3"/>
  <c r="L24" i="3" s="1"/>
  <c r="I6" i="3"/>
  <c r="J24" i="3" s="1"/>
  <c r="H6" i="3"/>
  <c r="H24" i="3" s="1"/>
  <c r="M5" i="3"/>
  <c r="N23" i="3" s="1"/>
  <c r="L5" i="3"/>
  <c r="L23" i="3" s="1"/>
  <c r="I5" i="3"/>
  <c r="J23" i="3" s="1"/>
  <c r="H5" i="3"/>
  <c r="N34" i="5" l="1"/>
  <c r="L28" i="5"/>
  <c r="N25" i="5"/>
  <c r="N31" i="5"/>
  <c r="J24" i="4"/>
  <c r="J33" i="4"/>
  <c r="J30" i="4"/>
  <c r="J27" i="4"/>
  <c r="J25" i="4"/>
  <c r="J28" i="4"/>
  <c r="J31" i="4"/>
  <c r="J34" i="4"/>
  <c r="L25" i="4"/>
  <c r="L28" i="4"/>
  <c r="L31" i="4"/>
  <c r="H26" i="1"/>
  <c r="H27" i="1"/>
  <c r="H28" i="1"/>
  <c r="H29" i="1"/>
  <c r="H30" i="1"/>
  <c r="H31" i="1"/>
  <c r="H32" i="1"/>
  <c r="H33" i="1"/>
  <c r="H34" i="1"/>
  <c r="H35" i="1"/>
  <c r="H36" i="1"/>
  <c r="F26" i="1"/>
  <c r="F27" i="1"/>
  <c r="F28" i="1"/>
  <c r="F29" i="1"/>
  <c r="F30" i="1"/>
  <c r="F31" i="1"/>
  <c r="F32" i="1"/>
  <c r="F33" i="1"/>
  <c r="F34" i="1"/>
  <c r="F35" i="1"/>
  <c r="F36" i="1"/>
  <c r="H25" i="1"/>
  <c r="F25" i="1"/>
  <c r="D26" i="1"/>
  <c r="D27" i="1"/>
  <c r="D28" i="1"/>
  <c r="D29" i="1"/>
  <c r="D30" i="1"/>
  <c r="D31" i="1"/>
  <c r="D32" i="1"/>
  <c r="D33" i="1"/>
  <c r="D34" i="1"/>
  <c r="D35" i="1"/>
  <c r="D36" i="1"/>
  <c r="B26" i="1"/>
  <c r="B27" i="1"/>
  <c r="B28" i="1"/>
  <c r="B29" i="1"/>
  <c r="B30" i="1"/>
  <c r="B31" i="1"/>
  <c r="B32" i="1"/>
  <c r="B33" i="1"/>
  <c r="B34" i="1"/>
  <c r="B35" i="1"/>
  <c r="B36" i="1"/>
  <c r="D25" i="1"/>
  <c r="B25" i="1"/>
</calcChain>
</file>

<file path=xl/sharedStrings.xml><?xml version="1.0" encoding="utf-8"?>
<sst xmlns="http://schemas.openxmlformats.org/spreadsheetml/2006/main" count="777" uniqueCount="115">
  <si>
    <t>RPU-Ave</t>
  </si>
  <si>
    <t>TcpPH</t>
  </si>
  <si>
    <t>VtrAC</t>
  </si>
  <si>
    <t>RPU-Std</t>
  </si>
  <si>
    <t>CA</t>
  </si>
  <si>
    <t>GCA</t>
  </si>
  <si>
    <t>TCA</t>
  </si>
  <si>
    <t>CDCA</t>
  </si>
  <si>
    <t>GCDCA</t>
  </si>
  <si>
    <t>TCDCA</t>
  </si>
  <si>
    <t>UDCA</t>
  </si>
  <si>
    <t>GUDCA</t>
  </si>
  <si>
    <t>DCA</t>
  </si>
  <si>
    <t>GDCA</t>
  </si>
  <si>
    <t>TDCA</t>
  </si>
  <si>
    <t>LCA</t>
  </si>
  <si>
    <t>Total</t>
  </si>
  <si>
    <t>P9-CadC-TcpP and TcpH</t>
  </si>
  <si>
    <t>P9-CadC-VtrA and VtrC</t>
  </si>
  <si>
    <t>A</t>
  </si>
  <si>
    <t>B</t>
  </si>
  <si>
    <t>C</t>
  </si>
  <si>
    <t>D</t>
  </si>
  <si>
    <t>E</t>
  </si>
  <si>
    <t>F</t>
  </si>
  <si>
    <t>G</t>
  </si>
  <si>
    <t>LDCA</t>
  </si>
  <si>
    <t>H</t>
  </si>
  <si>
    <t/>
  </si>
  <si>
    <t>coli/GFP | Geometric Mean (BL1-H)</t>
  </si>
  <si>
    <t>B1.fcs</t>
  </si>
  <si>
    <t>B2.fcs</t>
  </si>
  <si>
    <t>B3.fcs</t>
  </si>
  <si>
    <t>Average</t>
  </si>
  <si>
    <t>Stdeva</t>
  </si>
  <si>
    <t>B4.fcs</t>
  </si>
  <si>
    <t>B5.fcs</t>
  </si>
  <si>
    <t>B6.fcs</t>
  </si>
  <si>
    <t>B7.fcs</t>
  </si>
  <si>
    <t>B8.fcs</t>
  </si>
  <si>
    <t>B9.fcs</t>
  </si>
  <si>
    <t>B10.fcs</t>
  </si>
  <si>
    <t>B11.fcs</t>
  </si>
  <si>
    <t>B12.fcs</t>
  </si>
  <si>
    <t>C1.fcs</t>
  </si>
  <si>
    <t>C2.fcs</t>
  </si>
  <si>
    <t>C3.fcs</t>
  </si>
  <si>
    <t>C4.fcs</t>
  </si>
  <si>
    <t>C5.fcs</t>
  </si>
  <si>
    <t>Reference</t>
  </si>
  <si>
    <t>C6.fcs</t>
  </si>
  <si>
    <t>C7.fcs</t>
  </si>
  <si>
    <t>C8.fcs</t>
  </si>
  <si>
    <t>C9.fcs</t>
  </si>
  <si>
    <t>C10.fcs</t>
  </si>
  <si>
    <t>C11.fcs</t>
  </si>
  <si>
    <t>C12.fcs</t>
  </si>
  <si>
    <t>D1.fcs</t>
  </si>
  <si>
    <t>D2.fcs</t>
  </si>
  <si>
    <t>D3.fcs</t>
  </si>
  <si>
    <t>D4.fcs</t>
  </si>
  <si>
    <t>D5.fcs</t>
  </si>
  <si>
    <t>D6.fcs</t>
  </si>
  <si>
    <t>D7.fcs</t>
  </si>
  <si>
    <t>D8.fcs</t>
  </si>
  <si>
    <t>D9.fcs</t>
  </si>
  <si>
    <t>D10.fcs</t>
  </si>
  <si>
    <t>D11.fcs</t>
  </si>
  <si>
    <t>D12.fcs</t>
  </si>
  <si>
    <t>E1.fcs</t>
  </si>
  <si>
    <t>E2.fcs</t>
  </si>
  <si>
    <t>E3.fcs</t>
  </si>
  <si>
    <t>E4.fcs</t>
  </si>
  <si>
    <t>E5.fcs</t>
  </si>
  <si>
    <t>E6.fcs</t>
  </si>
  <si>
    <t>E7.fcs</t>
  </si>
  <si>
    <t>E8.fcs</t>
  </si>
  <si>
    <t>E9.fcs</t>
  </si>
  <si>
    <t>E10.fcs</t>
  </si>
  <si>
    <t>E11.fcs</t>
  </si>
  <si>
    <t>E12.fcs</t>
  </si>
  <si>
    <t>F1.fcs</t>
  </si>
  <si>
    <t>F2.fcs</t>
  </si>
  <si>
    <t>F3.fcs</t>
  </si>
  <si>
    <t>TcpH</t>
  </si>
  <si>
    <t>F4.fcs</t>
  </si>
  <si>
    <t>F5.fcs</t>
  </si>
  <si>
    <t>F6.fcs</t>
  </si>
  <si>
    <t>F7.fcs</t>
  </si>
  <si>
    <t>F8.fcs</t>
  </si>
  <si>
    <t>F9.fcs</t>
  </si>
  <si>
    <t>F10.fcs</t>
  </si>
  <si>
    <t>F11.fcs</t>
  </si>
  <si>
    <t>F12.fcs</t>
  </si>
  <si>
    <t>G1.fcs</t>
  </si>
  <si>
    <t>G2.fcs</t>
  </si>
  <si>
    <t>G3.fcs</t>
  </si>
  <si>
    <t>G4.fcs</t>
  </si>
  <si>
    <t>G5.fcs</t>
  </si>
  <si>
    <t>G6.fcs</t>
  </si>
  <si>
    <t>G7.fcs</t>
  </si>
  <si>
    <t>G8.fcs</t>
  </si>
  <si>
    <t>G9.fcs</t>
  </si>
  <si>
    <t>G10.fcs</t>
  </si>
  <si>
    <t>G11.fcs</t>
  </si>
  <si>
    <t>G12.fcs</t>
  </si>
  <si>
    <t>H7.fcs</t>
  </si>
  <si>
    <t>H8.fcs</t>
  </si>
  <si>
    <t>H9.fcs</t>
  </si>
  <si>
    <t>Mean</t>
  </si>
  <si>
    <t>SD</t>
  </si>
  <si>
    <t>Day1</t>
  </si>
  <si>
    <t>Day2</t>
  </si>
  <si>
    <t>Day3</t>
  </si>
  <si>
    <t>Reference Promoter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</si>
</sst>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>
        <c:manualLayout>
          <c:xMode val="edge"/>
          <c:yMode val="edge"/>
          <c:x val="0.81244575678040243"/>
          <c:y val="7.046547278935265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244685039370078"/>
          <c:y val="6.7555555555555563E-2"/>
          <c:w val="0.85144203849518807"/>
          <c:h val="0.585595100612423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[1]Sheet0!$H$22</c:f>
              <c:strCache>
                <c:ptCount val="1"/>
                <c:pt idx="0">
                  <c:v>TcpPH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f>[1]Sheet0!$L$23:$L$34</c:f>
                <c:numCache>
                  <c:formatCode>General</c:formatCode>
                  <c:ptCount val="12"/>
                  <c:pt idx="0">
                    <c:v>2.058345206673709E-2</c:v>
                  </c:pt>
                  <c:pt idx="1">
                    <c:v>3.5527733144577165</c:v>
                  </c:pt>
                  <c:pt idx="2">
                    <c:v>12.057303235212144</c:v>
                  </c:pt>
                  <c:pt idx="3">
                    <c:v>1.2656889246053227E-2</c:v>
                  </c:pt>
                  <c:pt idx="4">
                    <c:v>7.9439024782493162</c:v>
                  </c:pt>
                  <c:pt idx="5">
                    <c:v>0.42691149149765639</c:v>
                  </c:pt>
                  <c:pt idx="6">
                    <c:v>3.8412201969453812E-3</c:v>
                  </c:pt>
                  <c:pt idx="7">
                    <c:v>1.4518447674508612E-3</c:v>
                  </c:pt>
                  <c:pt idx="8">
                    <c:v>3.3265942720845647E-2</c:v>
                  </c:pt>
                  <c:pt idx="9">
                    <c:v>1.9640191976295022E-2</c:v>
                  </c:pt>
                  <c:pt idx="10">
                    <c:v>2.3988412441331406E-2</c:v>
                  </c:pt>
                  <c:pt idx="11">
                    <c:v>1.5364880787781523E-2</c:v>
                  </c:pt>
                </c:numCache>
              </c:numRef>
            </c:plus>
            <c:minus>
              <c:numRef>
                <c:f>[1]Sheet0!$L$23:$L$34</c:f>
                <c:numCache>
                  <c:formatCode>General</c:formatCode>
                  <c:ptCount val="12"/>
                  <c:pt idx="0">
                    <c:v>2.058345206673709E-2</c:v>
                  </c:pt>
                  <c:pt idx="1">
                    <c:v>3.5527733144577165</c:v>
                  </c:pt>
                  <c:pt idx="2">
                    <c:v>12.057303235212144</c:v>
                  </c:pt>
                  <c:pt idx="3">
                    <c:v>1.2656889246053227E-2</c:v>
                  </c:pt>
                  <c:pt idx="4">
                    <c:v>7.9439024782493162</c:v>
                  </c:pt>
                  <c:pt idx="5">
                    <c:v>0.42691149149765639</c:v>
                  </c:pt>
                  <c:pt idx="6">
                    <c:v>3.8412201969453812E-3</c:v>
                  </c:pt>
                  <c:pt idx="7">
                    <c:v>1.4518447674508612E-3</c:v>
                  </c:pt>
                  <c:pt idx="8">
                    <c:v>3.3265942720845647E-2</c:v>
                  </c:pt>
                  <c:pt idx="9">
                    <c:v>1.9640191976295022E-2</c:v>
                  </c:pt>
                  <c:pt idx="10">
                    <c:v>2.3988412441331406E-2</c:v>
                  </c:pt>
                  <c:pt idx="11">
                    <c:v>1.5364880787781523E-2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cat>
            <c:strRef>
              <c:f>[1]Sheet0!$G$23:$G$34</c:f>
              <c:strCache>
                <c:ptCount val="12"/>
                <c:pt idx="0">
                  <c:v>CA</c:v>
                </c:pt>
                <c:pt idx="1">
                  <c:v>GCA</c:v>
                </c:pt>
                <c:pt idx="2">
                  <c:v>TCA</c:v>
                </c:pt>
                <c:pt idx="3">
                  <c:v>CDCA</c:v>
                </c:pt>
                <c:pt idx="4">
                  <c:v>GCDCA</c:v>
                </c:pt>
                <c:pt idx="5">
                  <c:v>TCDCA</c:v>
                </c:pt>
                <c:pt idx="6">
                  <c:v>UDCA</c:v>
                </c:pt>
                <c:pt idx="7">
                  <c:v>GUDCA</c:v>
                </c:pt>
                <c:pt idx="8">
                  <c:v>DCA</c:v>
                </c:pt>
                <c:pt idx="9">
                  <c:v>GDCA</c:v>
                </c:pt>
                <c:pt idx="10">
                  <c:v>TDCA</c:v>
                </c:pt>
                <c:pt idx="11">
                  <c:v>LCA</c:v>
                </c:pt>
              </c:strCache>
            </c:strRef>
          </c:cat>
          <c:val>
            <c:numRef>
              <c:f>[1]Sheet0!$H$23:$H$34</c:f>
              <c:numCache>
                <c:formatCode>General</c:formatCode>
                <c:ptCount val="12"/>
                <c:pt idx="0">
                  <c:v>0.64626990779547355</c:v>
                </c:pt>
                <c:pt idx="1">
                  <c:v>7.0586756077116508</c:v>
                </c:pt>
                <c:pt idx="2">
                  <c:v>42.533109807208717</c:v>
                </c:pt>
                <c:pt idx="3">
                  <c:v>0.67728415758591776</c:v>
                </c:pt>
                <c:pt idx="4">
                  <c:v>39.290863369656329</c:v>
                </c:pt>
                <c:pt idx="5">
                  <c:v>4.6328583403185242</c:v>
                </c:pt>
                <c:pt idx="6">
                  <c:v>0.6026823134953897</c:v>
                </c:pt>
                <c:pt idx="7">
                  <c:v>0.64710813076278284</c:v>
                </c:pt>
                <c:pt idx="8">
                  <c:v>0.6663872590108969</c:v>
                </c:pt>
                <c:pt idx="9">
                  <c:v>0.69656328583403182</c:v>
                </c:pt>
                <c:pt idx="10">
                  <c:v>0.73428331936295055</c:v>
                </c:pt>
                <c:pt idx="11">
                  <c:v>0.58256496227996646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F8-4EEB-B504-D81ACE4B97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8553295"/>
        <c:axId val="1"/>
      </c:barChart>
      <c:catAx>
        <c:axId val="199855329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6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RPU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crossAx val="1998553295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0.984251969" l="0.78740157499999996" r="0.78740157499999996" t="0.984251969" header="0.5" footer="0.5"/>
    <c:pageSetup orientation="portrait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>
        <c:manualLayout>
          <c:xMode val="edge"/>
          <c:yMode val="edge"/>
          <c:x val="0.11373840769903762"/>
          <c:y val="5.896731935056790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242782152230972"/>
          <c:y val="6.5236051502145939E-2"/>
          <c:w val="0.85442694663167118"/>
          <c:h val="0.883261802575107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[1]Sheet0!$J$22</c:f>
              <c:strCache>
                <c:ptCount val="1"/>
                <c:pt idx="0">
                  <c:v>VtrAC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f>[1]Sheet0!$N$23:$N$34</c:f>
                <c:numCache>
                  <c:formatCode>General</c:formatCode>
                  <c:ptCount val="12"/>
                  <c:pt idx="0">
                    <c:v>9.8885444471290357E-2</c:v>
                  </c:pt>
                  <c:pt idx="1">
                    <c:v>0.52164885533766436</c:v>
                  </c:pt>
                  <c:pt idx="2">
                    <c:v>0.49383214471750331</c:v>
                  </c:pt>
                  <c:pt idx="3">
                    <c:v>8.5695744637934987E-2</c:v>
                  </c:pt>
                  <c:pt idx="4">
                    <c:v>1.8462813702477594</c:v>
                  </c:pt>
                  <c:pt idx="5">
                    <c:v>0.4223545939666381</c:v>
                  </c:pt>
                  <c:pt idx="6">
                    <c:v>0.41528597776122456</c:v>
                  </c:pt>
                  <c:pt idx="7">
                    <c:v>0.4466800455315903</c:v>
                  </c:pt>
                  <c:pt idx="8">
                    <c:v>0.86562462379742111</c:v>
                  </c:pt>
                  <c:pt idx="9">
                    <c:v>8.8418810090316455</c:v>
                  </c:pt>
                  <c:pt idx="10">
                    <c:v>6.3873354075332873</c:v>
                  </c:pt>
                  <c:pt idx="11">
                    <c:v>1.2705848327598155</c:v>
                  </c:pt>
                </c:numCache>
              </c:numRef>
            </c:plus>
            <c:minus>
              <c:numRef>
                <c:f>[1]Sheet0!$N$23:$N$34</c:f>
                <c:numCache>
                  <c:formatCode>General</c:formatCode>
                  <c:ptCount val="12"/>
                  <c:pt idx="0">
                    <c:v>9.8885444471290357E-2</c:v>
                  </c:pt>
                  <c:pt idx="1">
                    <c:v>0.52164885533766436</c:v>
                  </c:pt>
                  <c:pt idx="2">
                    <c:v>0.49383214471750331</c:v>
                  </c:pt>
                  <c:pt idx="3">
                    <c:v>8.5695744637934987E-2</c:v>
                  </c:pt>
                  <c:pt idx="4">
                    <c:v>1.8462813702477594</c:v>
                  </c:pt>
                  <c:pt idx="5">
                    <c:v>0.4223545939666381</c:v>
                  </c:pt>
                  <c:pt idx="6">
                    <c:v>0.41528597776122456</c:v>
                  </c:pt>
                  <c:pt idx="7">
                    <c:v>0.4466800455315903</c:v>
                  </c:pt>
                  <c:pt idx="8">
                    <c:v>0.86562462379742111</c:v>
                  </c:pt>
                  <c:pt idx="9">
                    <c:v>8.8418810090316455</c:v>
                  </c:pt>
                  <c:pt idx="10">
                    <c:v>6.3873354075332873</c:v>
                  </c:pt>
                  <c:pt idx="11">
                    <c:v>1.2705848327598155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cat>
            <c:strRef>
              <c:f>[1]Sheet0!$I$23:$I$34</c:f>
              <c:strCache>
                <c:ptCount val="12"/>
                <c:pt idx="0">
                  <c:v>CA</c:v>
                </c:pt>
                <c:pt idx="1">
                  <c:v>GCA</c:v>
                </c:pt>
                <c:pt idx="2">
                  <c:v>TCA</c:v>
                </c:pt>
                <c:pt idx="3">
                  <c:v>CDCA</c:v>
                </c:pt>
                <c:pt idx="4">
                  <c:v>GCDCA</c:v>
                </c:pt>
                <c:pt idx="5">
                  <c:v>TCDCA</c:v>
                </c:pt>
                <c:pt idx="6">
                  <c:v>UDCA</c:v>
                </c:pt>
                <c:pt idx="7">
                  <c:v>GUDCA</c:v>
                </c:pt>
                <c:pt idx="8">
                  <c:v>DCA</c:v>
                </c:pt>
                <c:pt idx="9">
                  <c:v>GDCA</c:v>
                </c:pt>
                <c:pt idx="10">
                  <c:v>TDCA</c:v>
                </c:pt>
                <c:pt idx="11">
                  <c:v>LCA</c:v>
                </c:pt>
              </c:strCache>
            </c:strRef>
          </c:cat>
          <c:val>
            <c:numRef>
              <c:f>[1]Sheet0!$J$23:$J$34</c:f>
              <c:numCache>
                <c:formatCode>General</c:formatCode>
                <c:ptCount val="12"/>
                <c:pt idx="0">
                  <c:v>1.4618608549874266</c:v>
                </c:pt>
                <c:pt idx="1">
                  <c:v>3.1475272422464378</c:v>
                </c:pt>
                <c:pt idx="2">
                  <c:v>3.0662196144174345</c:v>
                </c:pt>
                <c:pt idx="3">
                  <c:v>1.7032690695725063</c:v>
                </c:pt>
                <c:pt idx="4">
                  <c:v>6.9874266554903599</c:v>
                </c:pt>
                <c:pt idx="5">
                  <c:v>7.4450963956412402</c:v>
                </c:pt>
                <c:pt idx="6">
                  <c:v>2.051969823973177</c:v>
                </c:pt>
                <c:pt idx="7">
                  <c:v>2.9991617770326906</c:v>
                </c:pt>
                <c:pt idx="8">
                  <c:v>4.1450125733445091</c:v>
                </c:pt>
                <c:pt idx="9">
                  <c:v>31.460184409052804</c:v>
                </c:pt>
                <c:pt idx="10">
                  <c:v>34.165129924559935</c:v>
                </c:pt>
                <c:pt idx="11">
                  <c:v>7.1994970662196138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04-4727-AD0A-228D2AA2B1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8539647"/>
        <c:axId val="1"/>
      </c:barChart>
      <c:catAx>
        <c:axId val="19085396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6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RPU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crossAx val="1908539647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0.984251969" l="0.78740157499999996" r="0.78740157499999996" t="0.984251969" header="0.5" footer="0.5"/>
    <c:pageSetup orientation="portrait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TcpPH</a:t>
            </a:r>
          </a:p>
        </c:rich>
      </c:tx>
      <c:layout>
        <c:manualLayout>
          <c:xMode val="edge"/>
          <c:yMode val="edge"/>
          <c:x val="0.81486789151356076"/>
          <c:y val="0.10576943266707046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072615923009616E-2"/>
          <c:y val="4.6759259259259271E-2"/>
          <c:w val="0.87226914817465995"/>
          <c:h val="0.845841353164187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organization'!$B$24</c:f>
              <c:strCache>
                <c:ptCount val="1"/>
                <c:pt idx="0">
                  <c:v>TcpPH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'Data organization'!$F$25:$F$36</c:f>
                <c:numCache>
                  <c:formatCode>General</c:formatCode>
                  <c:ptCount val="12"/>
                  <c:pt idx="0">
                    <c:v>5.1155008048336205E-2</c:v>
                  </c:pt>
                  <c:pt idx="1">
                    <c:v>7.5482544755330556</c:v>
                  </c:pt>
                  <c:pt idx="2">
                    <c:v>9.3669640713469047</c:v>
                  </c:pt>
                  <c:pt idx="3">
                    <c:v>4.7863624027430551E-2</c:v>
                  </c:pt>
                  <c:pt idx="4">
                    <c:v>9.5953111796411417</c:v>
                  </c:pt>
                  <c:pt idx="5">
                    <c:v>1.5240095697383946</c:v>
                  </c:pt>
                  <c:pt idx="6">
                    <c:v>5.2454829513583878E-2</c:v>
                  </c:pt>
                  <c:pt idx="7">
                    <c:v>3.3840920997753966E-2</c:v>
                  </c:pt>
                  <c:pt idx="8">
                    <c:v>3.841741808554492E-2</c:v>
                  </c:pt>
                  <c:pt idx="9">
                    <c:v>1.7865284325035685E-2</c:v>
                  </c:pt>
                  <c:pt idx="10">
                    <c:v>5.1076007472456539E-2</c:v>
                  </c:pt>
                  <c:pt idx="11">
                    <c:v>7.0250381857127703E-2</c:v>
                  </c:pt>
                </c:numCache>
              </c:numRef>
            </c:plus>
            <c:minus>
              <c:numRef>
                <c:f>'Data organization'!$F$25:$F$36</c:f>
                <c:numCache>
                  <c:formatCode>General</c:formatCode>
                  <c:ptCount val="12"/>
                  <c:pt idx="0">
                    <c:v>5.1155008048336205E-2</c:v>
                  </c:pt>
                  <c:pt idx="1">
                    <c:v>7.5482544755330556</c:v>
                  </c:pt>
                  <c:pt idx="2">
                    <c:v>9.3669640713469047</c:v>
                  </c:pt>
                  <c:pt idx="3">
                    <c:v>4.7863624027430551E-2</c:v>
                  </c:pt>
                  <c:pt idx="4">
                    <c:v>9.5953111796411417</c:v>
                  </c:pt>
                  <c:pt idx="5">
                    <c:v>1.5240095697383946</c:v>
                  </c:pt>
                  <c:pt idx="6">
                    <c:v>5.2454829513583878E-2</c:v>
                  </c:pt>
                  <c:pt idx="7">
                    <c:v>3.3840920997753966E-2</c:v>
                  </c:pt>
                  <c:pt idx="8">
                    <c:v>3.841741808554492E-2</c:v>
                  </c:pt>
                  <c:pt idx="9">
                    <c:v>1.7865284325035685E-2</c:v>
                  </c:pt>
                  <c:pt idx="10">
                    <c:v>5.1076007472456539E-2</c:v>
                  </c:pt>
                  <c:pt idx="11">
                    <c:v>7.0250381857127703E-2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'Data organization'!$A$25:$A$36</c:f>
              <c:strCache>
                <c:ptCount val="12"/>
                <c:pt idx="0">
                  <c:v>CA</c:v>
                </c:pt>
                <c:pt idx="1">
                  <c:v>GCA</c:v>
                </c:pt>
                <c:pt idx="2">
                  <c:v>TCA</c:v>
                </c:pt>
                <c:pt idx="3">
                  <c:v>CDCA</c:v>
                </c:pt>
                <c:pt idx="4">
                  <c:v>GCDCA</c:v>
                </c:pt>
                <c:pt idx="5">
                  <c:v>TCDCA</c:v>
                </c:pt>
                <c:pt idx="6">
                  <c:v>UDCA</c:v>
                </c:pt>
                <c:pt idx="7">
                  <c:v>GUDCA</c:v>
                </c:pt>
                <c:pt idx="8">
                  <c:v>DCA</c:v>
                </c:pt>
                <c:pt idx="9">
                  <c:v>GDCA</c:v>
                </c:pt>
                <c:pt idx="10">
                  <c:v>TDCA</c:v>
                </c:pt>
                <c:pt idx="11">
                  <c:v>LCA</c:v>
                </c:pt>
              </c:strCache>
            </c:strRef>
          </c:cat>
          <c:val>
            <c:numRef>
              <c:f>'Data organization'!$B$25:$B$36</c:f>
              <c:numCache>
                <c:formatCode>General</c:formatCode>
                <c:ptCount val="12"/>
                <c:pt idx="0">
                  <c:v>0.68000556383286304</c:v>
                </c:pt>
                <c:pt idx="1">
                  <c:v>12.109860635012387</c:v>
                </c:pt>
                <c:pt idx="2">
                  <c:v>50.590534149440487</c:v>
                </c:pt>
                <c:pt idx="3">
                  <c:v>0.72076650743186843</c:v>
                </c:pt>
                <c:pt idx="4">
                  <c:v>42.946502582155546</c:v>
                </c:pt>
                <c:pt idx="5">
                  <c:v>4.8687441827301825</c:v>
                </c:pt>
                <c:pt idx="6">
                  <c:v>0.63748392311157154</c:v>
                </c:pt>
                <c:pt idx="7">
                  <c:v>0.66840170407406996</c:v>
                </c:pt>
                <c:pt idx="8">
                  <c:v>0.65772840803526844</c:v>
                </c:pt>
                <c:pt idx="9">
                  <c:v>0.70749811927832418</c:v>
                </c:pt>
                <c:pt idx="10">
                  <c:v>0.75940977656150233</c:v>
                </c:pt>
                <c:pt idx="11">
                  <c:v>0.63588672155591508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18-456F-B160-E3D477F698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82229040"/>
        <c:axId val="882236112"/>
      </c:barChart>
      <c:catAx>
        <c:axId val="882229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82236112"/>
        <c:crosses val="autoZero"/>
        <c:auto val="1"/>
        <c:lblAlgn val="ctr"/>
        <c:lblOffset val="100"/>
        <c:noMultiLvlLbl val="0"/>
      </c:catAx>
      <c:valAx>
        <c:axId val="8822361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latin typeface="Arial" panose="020B0604020202020204" pitchFamily="34" charset="0"/>
                    <a:cs typeface="Arial" panose="020B0604020202020204" pitchFamily="34" charset="0"/>
                  </a:rPr>
                  <a:t>RPU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8222904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VtrAC</a:t>
            </a:r>
          </a:p>
        </c:rich>
      </c:tx>
      <c:layout>
        <c:manualLayout>
          <c:xMode val="edge"/>
          <c:yMode val="edge"/>
          <c:x val="0.11172805012276692"/>
          <c:y val="0.112393296991722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6270628114805482E-2"/>
          <c:y val="7.6846355743993539E-2"/>
          <c:w val="0.87317394030199658"/>
          <c:h val="0.736504744599232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organization'!$D$24</c:f>
              <c:strCache>
                <c:ptCount val="1"/>
                <c:pt idx="0">
                  <c:v>VtrAC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'Data organization'!$H$25:$H$36</c:f>
                <c:numCache>
                  <c:formatCode>General</c:formatCode>
                  <c:ptCount val="12"/>
                  <c:pt idx="0">
                    <c:v>0.40530850257569606</c:v>
                  </c:pt>
                  <c:pt idx="1">
                    <c:v>0.61193779111133695</c:v>
                  </c:pt>
                  <c:pt idx="2">
                    <c:v>0.61107768838499998</c:v>
                  </c:pt>
                  <c:pt idx="3">
                    <c:v>0.41650405031741067</c:v>
                  </c:pt>
                  <c:pt idx="4">
                    <c:v>1.8973721659722489</c:v>
                  </c:pt>
                  <c:pt idx="5">
                    <c:v>1.3888116198736509</c:v>
                  </c:pt>
                  <c:pt idx="6">
                    <c:v>0.71560470966834289</c:v>
                  </c:pt>
                  <c:pt idx="7">
                    <c:v>0.98582616598567741</c:v>
                  </c:pt>
                  <c:pt idx="8">
                    <c:v>1.544885420717315</c:v>
                  </c:pt>
                  <c:pt idx="9">
                    <c:v>14.497303616110427</c:v>
                  </c:pt>
                  <c:pt idx="10">
                    <c:v>9.943297877815473</c:v>
                  </c:pt>
                  <c:pt idx="11">
                    <c:v>3.4645127289815467</c:v>
                  </c:pt>
                </c:numCache>
              </c:numRef>
            </c:plus>
            <c:minus>
              <c:numRef>
                <c:f>'Data organization'!$H$25:$H$36</c:f>
                <c:numCache>
                  <c:formatCode>General</c:formatCode>
                  <c:ptCount val="12"/>
                  <c:pt idx="0">
                    <c:v>0.40530850257569606</c:v>
                  </c:pt>
                  <c:pt idx="1">
                    <c:v>0.61193779111133695</c:v>
                  </c:pt>
                  <c:pt idx="2">
                    <c:v>0.61107768838499998</c:v>
                  </c:pt>
                  <c:pt idx="3">
                    <c:v>0.41650405031741067</c:v>
                  </c:pt>
                  <c:pt idx="4">
                    <c:v>1.8973721659722489</c:v>
                  </c:pt>
                  <c:pt idx="5">
                    <c:v>1.3888116198736509</c:v>
                  </c:pt>
                  <c:pt idx="6">
                    <c:v>0.71560470966834289</c:v>
                  </c:pt>
                  <c:pt idx="7">
                    <c:v>0.98582616598567741</c:v>
                  </c:pt>
                  <c:pt idx="8">
                    <c:v>1.544885420717315</c:v>
                  </c:pt>
                  <c:pt idx="9">
                    <c:v>14.497303616110427</c:v>
                  </c:pt>
                  <c:pt idx="10">
                    <c:v>9.943297877815473</c:v>
                  </c:pt>
                  <c:pt idx="11">
                    <c:v>3.4645127289815467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'Data organization'!$C$25:$C$36</c:f>
              <c:strCache>
                <c:ptCount val="12"/>
                <c:pt idx="0">
                  <c:v>CA</c:v>
                </c:pt>
                <c:pt idx="1">
                  <c:v>GCA</c:v>
                </c:pt>
                <c:pt idx="2">
                  <c:v>TCA</c:v>
                </c:pt>
                <c:pt idx="3">
                  <c:v>CDCA</c:v>
                </c:pt>
                <c:pt idx="4">
                  <c:v>GCDCA</c:v>
                </c:pt>
                <c:pt idx="5">
                  <c:v>TCDCA</c:v>
                </c:pt>
                <c:pt idx="6">
                  <c:v>UDCA</c:v>
                </c:pt>
                <c:pt idx="7">
                  <c:v>GUDCA</c:v>
                </c:pt>
                <c:pt idx="8">
                  <c:v>DCA</c:v>
                </c:pt>
                <c:pt idx="9">
                  <c:v>GDCA</c:v>
                </c:pt>
                <c:pt idx="10">
                  <c:v>TDCA</c:v>
                </c:pt>
                <c:pt idx="11">
                  <c:v>LCA</c:v>
                </c:pt>
              </c:strCache>
            </c:strRef>
          </c:cat>
          <c:val>
            <c:numRef>
              <c:f>'Data organization'!$D$25:$D$36</c:f>
              <c:numCache>
                <c:formatCode>General</c:formatCode>
                <c:ptCount val="12"/>
                <c:pt idx="0">
                  <c:v>1.8367850868229105</c:v>
                </c:pt>
                <c:pt idx="1">
                  <c:v>3.8524930053906701</c:v>
                </c:pt>
                <c:pt idx="2">
                  <c:v>3.7673135755192533</c:v>
                </c:pt>
                <c:pt idx="3">
                  <c:v>1.9768923550342574</c:v>
                </c:pt>
                <c:pt idx="4">
                  <c:v>9.1649738487243422</c:v>
                </c:pt>
                <c:pt idx="5">
                  <c:v>8.8132192431679623</c:v>
                </c:pt>
                <c:pt idx="6">
                  <c:v>2.8770652847636367</c:v>
                </c:pt>
                <c:pt idx="7">
                  <c:v>3.886293747476337</c:v>
                </c:pt>
                <c:pt idx="8">
                  <c:v>5.8548637277720443</c:v>
                </c:pt>
                <c:pt idx="9">
                  <c:v>48.164817619243905</c:v>
                </c:pt>
                <c:pt idx="10">
                  <c:v>45.499771521910496</c:v>
                </c:pt>
                <c:pt idx="11">
                  <c:v>8.8649128057126081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F6-4FBA-9315-31BEFE3AA6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86542800"/>
        <c:axId val="886543632"/>
      </c:barChart>
      <c:catAx>
        <c:axId val="886542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86543632"/>
        <c:crosses val="autoZero"/>
        <c:auto val="1"/>
        <c:lblAlgn val="ctr"/>
        <c:lblOffset val="100"/>
        <c:noMultiLvlLbl val="0"/>
      </c:catAx>
      <c:valAx>
        <c:axId val="8865436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latin typeface="Arial" panose="020B0604020202020204" pitchFamily="34" charset="0"/>
                    <a:cs typeface="Arial" panose="020B0604020202020204" pitchFamily="34" charset="0"/>
                  </a:rPr>
                  <a:t>RPU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8654280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581025</xdr:colOff>
      <xdr:row>29</xdr:row>
      <xdr:rowOff>104775</xdr:rowOff>
    </xdr:from>
    <xdr:to>
      <xdr:col>21</xdr:col>
      <xdr:colOff>457200</xdr:colOff>
      <xdr:row>39</xdr:row>
      <xdr:rowOff>9525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581025</xdr:colOff>
      <xdr:row>39</xdr:row>
      <xdr:rowOff>38100</xdr:rowOff>
    </xdr:from>
    <xdr:to>
      <xdr:col>21</xdr:col>
      <xdr:colOff>457200</xdr:colOff>
      <xdr:row>48</xdr:row>
      <xdr:rowOff>104775</xdr:rowOff>
    </xdr:to>
    <xdr:graphicFrame macro="">
      <xdr:nvGraphicFramePr>
        <xdr:cNvPr id="3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23</xdr:row>
      <xdr:rowOff>19050</xdr:rowOff>
    </xdr:from>
    <xdr:to>
      <xdr:col>15</xdr:col>
      <xdr:colOff>390525</xdr:colOff>
      <xdr:row>29</xdr:row>
      <xdr:rowOff>142875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600074</xdr:colOff>
      <xdr:row>30</xdr:row>
      <xdr:rowOff>28575</xdr:rowOff>
    </xdr:from>
    <xdr:to>
      <xdr:col>15</xdr:col>
      <xdr:colOff>419099</xdr:colOff>
      <xdr:row>36</xdr:row>
      <xdr:rowOff>161925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BS/Desktop/Data%20bile%20salts_no%20fcs_20201013/Data_Bile%20salts/Fig2/F2E/20200901_Day1/20200901_Day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organization"/>
      <sheetName val="Sheet0"/>
    </sheetNames>
    <sheetDataSet>
      <sheetData sheetId="0" refreshError="1"/>
      <sheetData sheetId="1">
        <row r="22">
          <cell r="H22" t="str">
            <v>TcpPH</v>
          </cell>
          <cell r="J22" t="str">
            <v>VtrAC</v>
          </cell>
        </row>
        <row r="23">
          <cell r="G23" t="str">
            <v>CA</v>
          </cell>
          <cell r="H23">
            <v>0.64626990779547355</v>
          </cell>
          <cell r="I23" t="str">
            <v>CA</v>
          </cell>
          <cell r="J23">
            <v>1.4618608549874266</v>
          </cell>
          <cell r="L23">
            <v>2.058345206673709E-2</v>
          </cell>
          <cell r="N23">
            <v>9.8885444471290357E-2</v>
          </cell>
        </row>
        <row r="24">
          <cell r="G24" t="str">
            <v>GCA</v>
          </cell>
          <cell r="H24">
            <v>7.0586756077116508</v>
          </cell>
          <cell r="I24" t="str">
            <v>GCA</v>
          </cell>
          <cell r="J24">
            <v>3.1475272422464378</v>
          </cell>
          <cell r="L24">
            <v>3.5527733144577165</v>
          </cell>
          <cell r="N24">
            <v>0.52164885533766436</v>
          </cell>
        </row>
        <row r="25">
          <cell r="G25" t="str">
            <v>TCA</v>
          </cell>
          <cell r="H25">
            <v>42.533109807208717</v>
          </cell>
          <cell r="I25" t="str">
            <v>TCA</v>
          </cell>
          <cell r="J25">
            <v>3.0662196144174345</v>
          </cell>
          <cell r="L25">
            <v>12.057303235212144</v>
          </cell>
          <cell r="N25">
            <v>0.49383214471750331</v>
          </cell>
        </row>
        <row r="26">
          <cell r="G26" t="str">
            <v>CDCA</v>
          </cell>
          <cell r="H26">
            <v>0.67728415758591776</v>
          </cell>
          <cell r="I26" t="str">
            <v>CDCA</v>
          </cell>
          <cell r="J26">
            <v>1.7032690695725063</v>
          </cell>
          <cell r="L26">
            <v>1.2656889246053227E-2</v>
          </cell>
          <cell r="N26">
            <v>8.5695744637934987E-2</v>
          </cell>
        </row>
        <row r="27">
          <cell r="G27" t="str">
            <v>GCDCA</v>
          </cell>
          <cell r="H27">
            <v>39.290863369656329</v>
          </cell>
          <cell r="I27" t="str">
            <v>GCDCA</v>
          </cell>
          <cell r="J27">
            <v>6.9874266554903599</v>
          </cell>
          <cell r="L27">
            <v>7.9439024782493162</v>
          </cell>
          <cell r="N27">
            <v>1.8462813702477594</v>
          </cell>
        </row>
        <row r="28">
          <cell r="G28" t="str">
            <v>TCDCA</v>
          </cell>
          <cell r="H28">
            <v>4.6328583403185242</v>
          </cell>
          <cell r="I28" t="str">
            <v>TCDCA</v>
          </cell>
          <cell r="J28">
            <v>7.4450963956412402</v>
          </cell>
          <cell r="L28">
            <v>0.42691149149765639</v>
          </cell>
          <cell r="N28">
            <v>0.4223545939666381</v>
          </cell>
        </row>
        <row r="29">
          <cell r="G29" t="str">
            <v>UDCA</v>
          </cell>
          <cell r="H29">
            <v>0.6026823134953897</v>
          </cell>
          <cell r="I29" t="str">
            <v>UDCA</v>
          </cell>
          <cell r="J29">
            <v>2.051969823973177</v>
          </cell>
          <cell r="L29">
            <v>3.8412201969453812E-3</v>
          </cell>
          <cell r="N29">
            <v>0.41528597776122456</v>
          </cell>
        </row>
        <row r="30">
          <cell r="G30" t="str">
            <v>GUDCA</v>
          </cell>
          <cell r="H30">
            <v>0.64710813076278284</v>
          </cell>
          <cell r="I30" t="str">
            <v>GUDCA</v>
          </cell>
          <cell r="J30">
            <v>2.9991617770326906</v>
          </cell>
          <cell r="L30">
            <v>1.4518447674508612E-3</v>
          </cell>
          <cell r="N30">
            <v>0.4466800455315903</v>
          </cell>
        </row>
        <row r="31">
          <cell r="G31" t="str">
            <v>DCA</v>
          </cell>
          <cell r="H31">
            <v>0.6663872590108969</v>
          </cell>
          <cell r="I31" t="str">
            <v>DCA</v>
          </cell>
          <cell r="J31">
            <v>4.1450125733445091</v>
          </cell>
          <cell r="L31">
            <v>3.3265942720845647E-2</v>
          </cell>
          <cell r="N31">
            <v>0.86562462379742111</v>
          </cell>
        </row>
        <row r="32">
          <cell r="G32" t="str">
            <v>GDCA</v>
          </cell>
          <cell r="H32">
            <v>0.69656328583403182</v>
          </cell>
          <cell r="I32" t="str">
            <v>GDCA</v>
          </cell>
          <cell r="J32">
            <v>31.460184409052804</v>
          </cell>
          <cell r="L32">
            <v>1.9640191976295022E-2</v>
          </cell>
          <cell r="N32">
            <v>8.8418810090316455</v>
          </cell>
        </row>
        <row r="33">
          <cell r="G33" t="str">
            <v>TDCA</v>
          </cell>
          <cell r="H33">
            <v>0.73428331936295055</v>
          </cell>
          <cell r="I33" t="str">
            <v>TDCA</v>
          </cell>
          <cell r="J33">
            <v>34.165129924559935</v>
          </cell>
          <cell r="L33">
            <v>2.3988412441331406E-2</v>
          </cell>
          <cell r="N33">
            <v>6.3873354075332873</v>
          </cell>
        </row>
        <row r="34">
          <cell r="G34" t="str">
            <v>LCA</v>
          </cell>
          <cell r="H34">
            <v>0.58256496227996646</v>
          </cell>
          <cell r="I34" t="str">
            <v>LCA</v>
          </cell>
          <cell r="J34">
            <v>7.1994970662196138</v>
          </cell>
          <cell r="L34">
            <v>1.5364880787781523E-2</v>
          </cell>
          <cell r="N34">
            <v>1.2705848327598155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G17" sqref="G17"/>
    </sheetView>
  </sheetViews>
  <sheetFormatPr baseColWidth="10" defaultRowHeight="15" x14ac:dyDescent="0.25"/>
  <sheetData>
    <row r="1" spans="1:13" x14ac:dyDescent="0.25">
      <c r="B1" s="1" t="s">
        <v>17</v>
      </c>
      <c r="C1" s="1"/>
      <c r="D1" s="1"/>
      <c r="E1" s="1"/>
      <c r="F1" s="1"/>
      <c r="G1" s="1"/>
      <c r="H1" s="2" t="s">
        <v>18</v>
      </c>
      <c r="I1" s="2"/>
      <c r="J1" s="2"/>
      <c r="K1" s="2"/>
      <c r="L1" s="2"/>
      <c r="M1" s="2"/>
    </row>
    <row r="2" spans="1:13" x14ac:dyDescent="0.25">
      <c r="A2" s="3"/>
      <c r="B2" s="3">
        <v>1</v>
      </c>
      <c r="C2" s="3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  <c r="L2" s="3">
        <v>11</v>
      </c>
      <c r="M2" s="3">
        <v>12</v>
      </c>
    </row>
    <row r="3" spans="1:13" x14ac:dyDescent="0.25">
      <c r="A3" s="3" t="s">
        <v>19</v>
      </c>
      <c r="B3" s="4"/>
      <c r="C3" s="5"/>
      <c r="D3" s="6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3" t="s">
        <v>20</v>
      </c>
      <c r="B4" s="7" t="s">
        <v>4</v>
      </c>
      <c r="C4" s="8"/>
      <c r="D4" s="9"/>
      <c r="E4" s="7" t="s">
        <v>10</v>
      </c>
      <c r="F4" s="8"/>
      <c r="G4" s="9"/>
      <c r="H4" s="10" t="s">
        <v>4</v>
      </c>
      <c r="I4" s="11"/>
      <c r="J4" s="12"/>
      <c r="K4" s="10" t="s">
        <v>10</v>
      </c>
      <c r="L4" s="11"/>
      <c r="M4" s="12"/>
    </row>
    <row r="5" spans="1:13" x14ac:dyDescent="0.25">
      <c r="A5" s="3" t="s">
        <v>21</v>
      </c>
      <c r="B5" s="7" t="s">
        <v>5</v>
      </c>
      <c r="C5" s="8"/>
      <c r="D5" s="9"/>
      <c r="E5" s="7" t="s">
        <v>11</v>
      </c>
      <c r="F5" s="8"/>
      <c r="G5" s="9"/>
      <c r="H5" s="10" t="s">
        <v>5</v>
      </c>
      <c r="I5" s="11"/>
      <c r="J5" s="12"/>
      <c r="K5" s="10" t="s">
        <v>11</v>
      </c>
      <c r="L5" s="11"/>
      <c r="M5" s="12"/>
    </row>
    <row r="6" spans="1:13" x14ac:dyDescent="0.25">
      <c r="A6" s="3" t="s">
        <v>22</v>
      </c>
      <c r="B6" s="7" t="s">
        <v>6</v>
      </c>
      <c r="C6" s="8"/>
      <c r="D6" s="9"/>
      <c r="E6" s="7" t="s">
        <v>12</v>
      </c>
      <c r="F6" s="8"/>
      <c r="G6" s="9"/>
      <c r="H6" s="10" t="s">
        <v>6</v>
      </c>
      <c r="I6" s="11"/>
      <c r="J6" s="12"/>
      <c r="K6" s="10" t="s">
        <v>12</v>
      </c>
      <c r="L6" s="11"/>
      <c r="M6" s="12"/>
    </row>
    <row r="7" spans="1:13" x14ac:dyDescent="0.25">
      <c r="A7" s="3" t="s">
        <v>23</v>
      </c>
      <c r="B7" s="7" t="s">
        <v>7</v>
      </c>
      <c r="C7" s="8"/>
      <c r="D7" s="9"/>
      <c r="E7" s="7" t="s">
        <v>13</v>
      </c>
      <c r="F7" s="8"/>
      <c r="G7" s="9"/>
      <c r="H7" s="10" t="s">
        <v>7</v>
      </c>
      <c r="I7" s="11"/>
      <c r="J7" s="12"/>
      <c r="K7" s="10" t="s">
        <v>13</v>
      </c>
      <c r="L7" s="11"/>
      <c r="M7" s="12"/>
    </row>
    <row r="8" spans="1:13" x14ac:dyDescent="0.25">
      <c r="A8" s="3" t="s">
        <v>24</v>
      </c>
      <c r="B8" s="7" t="s">
        <v>8</v>
      </c>
      <c r="C8" s="8"/>
      <c r="D8" s="9"/>
      <c r="E8" s="7" t="s">
        <v>14</v>
      </c>
      <c r="F8" s="8"/>
      <c r="G8" s="9"/>
      <c r="H8" s="10" t="s">
        <v>8</v>
      </c>
      <c r="I8" s="11"/>
      <c r="J8" s="12"/>
      <c r="K8" s="10" t="s">
        <v>14</v>
      </c>
      <c r="L8" s="11"/>
      <c r="M8" s="12"/>
    </row>
    <row r="9" spans="1:13" x14ac:dyDescent="0.25">
      <c r="A9" s="3" t="s">
        <v>25</v>
      </c>
      <c r="B9" s="7" t="s">
        <v>9</v>
      </c>
      <c r="C9" s="8"/>
      <c r="D9" s="9"/>
      <c r="E9" s="7" t="s">
        <v>26</v>
      </c>
      <c r="F9" s="8"/>
      <c r="G9" s="9"/>
      <c r="H9" s="10" t="s">
        <v>9</v>
      </c>
      <c r="I9" s="11"/>
      <c r="J9" s="12"/>
      <c r="K9" s="10" t="s">
        <v>26</v>
      </c>
      <c r="L9" s="11"/>
      <c r="M9" s="12"/>
    </row>
    <row r="10" spans="1:13" x14ac:dyDescent="0.25">
      <c r="A10" s="3" t="s">
        <v>27</v>
      </c>
      <c r="B10" s="3"/>
      <c r="C10" s="3"/>
      <c r="D10" s="3"/>
      <c r="E10" s="3"/>
      <c r="F10" s="3"/>
      <c r="G10" s="3"/>
      <c r="H10" s="13" t="s">
        <v>114</v>
      </c>
      <c r="I10" s="14"/>
      <c r="J10" s="15"/>
      <c r="K10" s="3"/>
      <c r="L10" s="3"/>
      <c r="M10" s="3"/>
    </row>
  </sheetData>
  <mergeCells count="27">
    <mergeCell ref="B9:D9"/>
    <mergeCell ref="E9:G9"/>
    <mergeCell ref="H9:J9"/>
    <mergeCell ref="K9:M9"/>
    <mergeCell ref="H10:J10"/>
    <mergeCell ref="B7:D7"/>
    <mergeCell ref="E7:G7"/>
    <mergeCell ref="H7:J7"/>
    <mergeCell ref="K7:M7"/>
    <mergeCell ref="B8:D8"/>
    <mergeCell ref="E8:G8"/>
    <mergeCell ref="H8:J8"/>
    <mergeCell ref="K8:M8"/>
    <mergeCell ref="B5:D5"/>
    <mergeCell ref="E5:G5"/>
    <mergeCell ref="H5:J5"/>
    <mergeCell ref="K5:M5"/>
    <mergeCell ref="B6:D6"/>
    <mergeCell ref="E6:G6"/>
    <mergeCell ref="H6:J6"/>
    <mergeCell ref="K6:M6"/>
    <mergeCell ref="B1:G1"/>
    <mergeCell ref="H1:M1"/>
    <mergeCell ref="B4:D4"/>
    <mergeCell ref="E4:G4"/>
    <mergeCell ref="H4:J4"/>
    <mergeCell ref="K4:M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8"/>
  <sheetViews>
    <sheetView topLeftCell="A10" workbookViewId="0">
      <selection activeCell="H18" sqref="H18"/>
    </sheetView>
  </sheetViews>
  <sheetFormatPr baseColWidth="10" defaultRowHeight="15" x14ac:dyDescent="0.25"/>
  <sheetData>
    <row r="1" spans="1:13" x14ac:dyDescent="0.25">
      <c r="A1" t="s">
        <v>28</v>
      </c>
      <c r="B1" t="s">
        <v>29</v>
      </c>
    </row>
    <row r="2" spans="1:13" x14ac:dyDescent="0.25">
      <c r="A2" t="s">
        <v>30</v>
      </c>
      <c r="B2">
        <v>266</v>
      </c>
    </row>
    <row r="3" spans="1:13" x14ac:dyDescent="0.25">
      <c r="A3" t="s">
        <v>31</v>
      </c>
      <c r="B3">
        <v>250</v>
      </c>
    </row>
    <row r="4" spans="1:13" x14ac:dyDescent="0.25">
      <c r="A4" t="s">
        <v>32</v>
      </c>
      <c r="B4">
        <v>255</v>
      </c>
      <c r="G4" t="s">
        <v>33</v>
      </c>
      <c r="H4" t="s">
        <v>1</v>
      </c>
      <c r="I4" t="s">
        <v>2</v>
      </c>
      <c r="K4" t="s">
        <v>34</v>
      </c>
      <c r="L4" t="s">
        <v>1</v>
      </c>
      <c r="M4" t="s">
        <v>2</v>
      </c>
    </row>
    <row r="5" spans="1:13" x14ac:dyDescent="0.25">
      <c r="A5" t="s">
        <v>35</v>
      </c>
      <c r="B5">
        <v>238</v>
      </c>
      <c r="G5" t="s">
        <v>4</v>
      </c>
      <c r="H5">
        <f>AVERAGEA(B2:B4)</f>
        <v>257</v>
      </c>
      <c r="I5">
        <f>AVERAGEA(B8:B10)</f>
        <v>581.33333333333337</v>
      </c>
      <c r="K5" t="s">
        <v>4</v>
      </c>
      <c r="L5">
        <f>STDEVA(B2:B4)</f>
        <v>8.1853527718724504</v>
      </c>
      <c r="M5">
        <f>STDEVA(B8:B10)</f>
        <v>39.3234450847498</v>
      </c>
    </row>
    <row r="6" spans="1:13" x14ac:dyDescent="0.25">
      <c r="A6" t="s">
        <v>36</v>
      </c>
      <c r="B6">
        <v>241</v>
      </c>
      <c r="G6" t="s">
        <v>5</v>
      </c>
      <c r="H6">
        <f>AVERAGEA(B14:B16)</f>
        <v>2807</v>
      </c>
      <c r="I6">
        <f>AVERAGEA(B20:B22)</f>
        <v>1251.6666666666667</v>
      </c>
      <c r="K6" t="s">
        <v>5</v>
      </c>
      <c r="L6">
        <f>STDEVA(B14:B16)</f>
        <v>1412.8195213826853</v>
      </c>
      <c r="M6">
        <f>STDEVA(B20:B22)</f>
        <v>207.4423614726112</v>
      </c>
    </row>
    <row r="7" spans="1:13" x14ac:dyDescent="0.25">
      <c r="A7" t="s">
        <v>37</v>
      </c>
      <c r="B7">
        <v>240</v>
      </c>
      <c r="G7" t="s">
        <v>6</v>
      </c>
      <c r="H7">
        <f>AVERAGEA(B26:B28)</f>
        <v>16914</v>
      </c>
      <c r="I7">
        <f>AVERAGEA(B32:B34)</f>
        <v>1219.3333333333333</v>
      </c>
      <c r="K7" t="s">
        <v>6</v>
      </c>
      <c r="L7">
        <f>STDEVA(B26:B28)</f>
        <v>4794.7875865360293</v>
      </c>
      <c r="M7">
        <f>STDEVA(B32:B34)</f>
        <v>196.38058288266049</v>
      </c>
    </row>
    <row r="8" spans="1:13" x14ac:dyDescent="0.25">
      <c r="A8" t="s">
        <v>38</v>
      </c>
      <c r="B8">
        <v>612</v>
      </c>
      <c r="G8" t="s">
        <v>7</v>
      </c>
      <c r="H8">
        <f>AVERAGEA(B38:B40)</f>
        <v>269.33333333333331</v>
      </c>
      <c r="I8">
        <f>AVERAGEA(B44:B46)</f>
        <v>677.33333333333337</v>
      </c>
      <c r="K8" t="s">
        <v>7</v>
      </c>
      <c r="L8">
        <f>STDEVA(B38:B40)</f>
        <v>5.0332229568471671</v>
      </c>
      <c r="M8">
        <f>STDEVA(B44:B46)</f>
        <v>34.078341117685483</v>
      </c>
    </row>
    <row r="9" spans="1:13" x14ac:dyDescent="0.25">
      <c r="A9" t="s">
        <v>39</v>
      </c>
      <c r="B9">
        <v>537</v>
      </c>
      <c r="G9" t="s">
        <v>8</v>
      </c>
      <c r="H9">
        <f>AVERAGEA(B50:B52)</f>
        <v>15624.666666666666</v>
      </c>
      <c r="I9">
        <f>AVERAGEA(B56:B58)</f>
        <v>2778.6666666666665</v>
      </c>
      <c r="K9" t="s">
        <v>8</v>
      </c>
      <c r="L9">
        <f>STDEVA(B50:B52)</f>
        <v>3159.0252188504783</v>
      </c>
      <c r="M9">
        <f>STDEVA(B56:B58)</f>
        <v>734.20455823519239</v>
      </c>
    </row>
    <row r="10" spans="1:13" x14ac:dyDescent="0.25">
      <c r="A10" t="s">
        <v>40</v>
      </c>
      <c r="B10">
        <v>595</v>
      </c>
      <c r="G10" t="s">
        <v>9</v>
      </c>
      <c r="H10">
        <f>AVERAGEA(B62:B64)</f>
        <v>1842.3333333333333</v>
      </c>
      <c r="I10">
        <f>AVERAGEA(B68:B70)</f>
        <v>2960.6666666666665</v>
      </c>
      <c r="K10" t="s">
        <v>9</v>
      </c>
      <c r="L10">
        <f>STDEVA(B62:B64)</f>
        <v>169.76846978556804</v>
      </c>
      <c r="M10">
        <f>STDEVA(B68:B70)</f>
        <v>167.95634353406643</v>
      </c>
    </row>
    <row r="11" spans="1:13" x14ac:dyDescent="0.25">
      <c r="A11" t="s">
        <v>41</v>
      </c>
      <c r="B11">
        <v>977</v>
      </c>
      <c r="G11" t="s">
        <v>10</v>
      </c>
      <c r="H11">
        <f>AVERAGEA(B5:B7)</f>
        <v>239.66666666666666</v>
      </c>
      <c r="I11">
        <f>AVERAGEA(B11:B13)</f>
        <v>816</v>
      </c>
      <c r="K11" t="s">
        <v>10</v>
      </c>
      <c r="L11">
        <f>STDEVA(B5:B7)</f>
        <v>1.5275252316519468</v>
      </c>
      <c r="M11">
        <f>STDEVA(B11:B13)</f>
        <v>165.14539048971363</v>
      </c>
    </row>
    <row r="12" spans="1:13" x14ac:dyDescent="0.25">
      <c r="A12" t="s">
        <v>42</v>
      </c>
      <c r="B12">
        <v>647</v>
      </c>
      <c r="G12" t="s">
        <v>11</v>
      </c>
      <c r="H12">
        <f>AVERAGEA(B17:B19)</f>
        <v>257.33333333333331</v>
      </c>
      <c r="I12">
        <f>AVERAGEA(B23:B25)</f>
        <v>1192.6666666666667</v>
      </c>
      <c r="K12" t="s">
        <v>11</v>
      </c>
      <c r="L12">
        <f>STDEVA(B17:B19)</f>
        <v>0.57735026918962584</v>
      </c>
      <c r="M12">
        <f>STDEVA(B23:B25)</f>
        <v>177.62976477306242</v>
      </c>
    </row>
    <row r="13" spans="1:13" x14ac:dyDescent="0.25">
      <c r="A13" t="s">
        <v>43</v>
      </c>
      <c r="B13">
        <v>824</v>
      </c>
      <c r="G13" t="s">
        <v>12</v>
      </c>
      <c r="H13">
        <f>AVERAGEA(B29:B31)</f>
        <v>265</v>
      </c>
      <c r="I13">
        <f>AVERAGEA(B35:B37)</f>
        <v>1648.3333333333333</v>
      </c>
      <c r="K13" t="s">
        <v>12</v>
      </c>
      <c r="L13">
        <f>STDEVA(B29:B31)</f>
        <v>13.228756555322953</v>
      </c>
      <c r="M13">
        <f>STDEVA(B35:B37)</f>
        <v>344.23005873010783</v>
      </c>
    </row>
    <row r="14" spans="1:13" x14ac:dyDescent="0.25">
      <c r="A14" t="s">
        <v>44</v>
      </c>
      <c r="B14">
        <v>3384</v>
      </c>
      <c r="G14" t="s">
        <v>13</v>
      </c>
      <c r="H14">
        <f>AVERAGEA(B41:B43)</f>
        <v>277</v>
      </c>
      <c r="I14">
        <f>AVERAGEA(B47:B49)</f>
        <v>12510.666666666666</v>
      </c>
      <c r="K14" t="s">
        <v>13</v>
      </c>
      <c r="L14">
        <f>STDEVA(B41:B43)</f>
        <v>7.810249675906654</v>
      </c>
      <c r="M14">
        <f>STDEVA(B47:B49)</f>
        <v>3516.1213479249182</v>
      </c>
    </row>
    <row r="15" spans="1:13" x14ac:dyDescent="0.25">
      <c r="A15" t="s">
        <v>45</v>
      </c>
      <c r="B15">
        <v>1197</v>
      </c>
      <c r="G15" t="s">
        <v>14</v>
      </c>
      <c r="H15">
        <f>AVERAGEA(B53:B55)</f>
        <v>292</v>
      </c>
      <c r="I15">
        <f>AVERAGEA(B59:B61)</f>
        <v>13586.333333333334</v>
      </c>
      <c r="K15" t="s">
        <v>14</v>
      </c>
      <c r="L15">
        <f>STDEVA(B53:B55)</f>
        <v>9.5393920141694561</v>
      </c>
      <c r="M15">
        <f>STDEVA(B59:B61)</f>
        <v>2540.0303803957372</v>
      </c>
    </row>
    <row r="16" spans="1:13" x14ac:dyDescent="0.25">
      <c r="A16" t="s">
        <v>46</v>
      </c>
      <c r="B16">
        <v>3840</v>
      </c>
      <c r="G16" t="s">
        <v>15</v>
      </c>
      <c r="H16">
        <f>AVERAGEA(B65:B67)</f>
        <v>231.66666666666666</v>
      </c>
      <c r="I16">
        <f>AVERAGEA(B71:B73)</f>
        <v>2863</v>
      </c>
      <c r="K16" t="s">
        <v>15</v>
      </c>
      <c r="L16">
        <f>STDEVA(B65:B67)</f>
        <v>6.1101009266077861</v>
      </c>
      <c r="M16">
        <f>STDEVA(B71:B73)</f>
        <v>505.26923516081996</v>
      </c>
    </row>
    <row r="17" spans="1:14" x14ac:dyDescent="0.25">
      <c r="A17" t="s">
        <v>47</v>
      </c>
      <c r="B17">
        <v>257</v>
      </c>
    </row>
    <row r="18" spans="1:14" x14ac:dyDescent="0.25">
      <c r="A18" t="s">
        <v>48</v>
      </c>
      <c r="B18">
        <v>257</v>
      </c>
      <c r="G18" t="s">
        <v>49</v>
      </c>
      <c r="H18">
        <f>AVERAGEA(B74:B76)</f>
        <v>397.66666666666669</v>
      </c>
      <c r="K18" t="s">
        <v>49</v>
      </c>
      <c r="L18">
        <f>STDEVA(B74:B76)</f>
        <v>1.1547005383792517</v>
      </c>
    </row>
    <row r="19" spans="1:14" x14ac:dyDescent="0.25">
      <c r="A19" t="s">
        <v>50</v>
      </c>
      <c r="B19">
        <v>258</v>
      </c>
    </row>
    <row r="20" spans="1:14" x14ac:dyDescent="0.25">
      <c r="A20" t="s">
        <v>51</v>
      </c>
      <c r="B20">
        <v>1338</v>
      </c>
    </row>
    <row r="21" spans="1:14" x14ac:dyDescent="0.25">
      <c r="A21" t="s">
        <v>52</v>
      </c>
      <c r="B21">
        <v>1015</v>
      </c>
    </row>
    <row r="22" spans="1:14" x14ac:dyDescent="0.25">
      <c r="A22" t="s">
        <v>53</v>
      </c>
      <c r="B22">
        <v>1402</v>
      </c>
      <c r="G22" t="s">
        <v>0</v>
      </c>
      <c r="H22" t="s">
        <v>1</v>
      </c>
      <c r="I22" t="s">
        <v>0</v>
      </c>
      <c r="J22" t="s">
        <v>2</v>
      </c>
      <c r="K22" t="s">
        <v>3</v>
      </c>
      <c r="L22" t="s">
        <v>1</v>
      </c>
      <c r="M22" t="s">
        <v>3</v>
      </c>
      <c r="N22" t="s">
        <v>2</v>
      </c>
    </row>
    <row r="23" spans="1:14" x14ac:dyDescent="0.25">
      <c r="A23" t="s">
        <v>54</v>
      </c>
      <c r="B23">
        <v>1231</v>
      </c>
      <c r="G23" t="s">
        <v>4</v>
      </c>
      <c r="H23">
        <f t="shared" ref="H23:H34" si="0">H5/$H$18</f>
        <v>0.64626990779547355</v>
      </c>
      <c r="I23" t="s">
        <v>4</v>
      </c>
      <c r="J23">
        <f t="shared" ref="J23:J34" si="1">I5/$H$18</f>
        <v>1.4618608549874266</v>
      </c>
      <c r="K23" t="s">
        <v>4</v>
      </c>
      <c r="L23">
        <f t="shared" ref="L23:L34" si="2">L5/$H$18</f>
        <v>2.058345206673709E-2</v>
      </c>
      <c r="M23" t="s">
        <v>4</v>
      </c>
      <c r="N23">
        <f t="shared" ref="N23:N34" si="3">M5/$H$18</f>
        <v>9.8885444471290357E-2</v>
      </c>
    </row>
    <row r="24" spans="1:14" x14ac:dyDescent="0.25">
      <c r="A24" t="s">
        <v>55</v>
      </c>
      <c r="B24">
        <v>999</v>
      </c>
      <c r="G24" t="s">
        <v>5</v>
      </c>
      <c r="H24">
        <f t="shared" si="0"/>
        <v>7.0586756077116508</v>
      </c>
      <c r="I24" t="s">
        <v>5</v>
      </c>
      <c r="J24">
        <f t="shared" si="1"/>
        <v>3.1475272422464378</v>
      </c>
      <c r="K24" t="s">
        <v>5</v>
      </c>
      <c r="L24">
        <f t="shared" si="2"/>
        <v>3.5527733144577165</v>
      </c>
      <c r="M24" t="s">
        <v>5</v>
      </c>
      <c r="N24">
        <f t="shared" si="3"/>
        <v>0.52164885533766436</v>
      </c>
    </row>
    <row r="25" spans="1:14" x14ac:dyDescent="0.25">
      <c r="A25" t="s">
        <v>56</v>
      </c>
      <c r="B25">
        <v>1348</v>
      </c>
      <c r="G25" t="s">
        <v>6</v>
      </c>
      <c r="H25">
        <f t="shared" si="0"/>
        <v>42.533109807208717</v>
      </c>
      <c r="I25" t="s">
        <v>6</v>
      </c>
      <c r="J25">
        <f t="shared" si="1"/>
        <v>3.0662196144174345</v>
      </c>
      <c r="K25" t="s">
        <v>6</v>
      </c>
      <c r="L25">
        <f t="shared" si="2"/>
        <v>12.057303235212144</v>
      </c>
      <c r="M25" t="s">
        <v>6</v>
      </c>
      <c r="N25">
        <f t="shared" si="3"/>
        <v>0.49383214471750331</v>
      </c>
    </row>
    <row r="26" spans="1:14" x14ac:dyDescent="0.25">
      <c r="A26" t="s">
        <v>57</v>
      </c>
      <c r="B26">
        <v>20380</v>
      </c>
      <c r="G26" t="s">
        <v>7</v>
      </c>
      <c r="H26">
        <f t="shared" si="0"/>
        <v>0.67728415758591776</v>
      </c>
      <c r="I26" t="s">
        <v>7</v>
      </c>
      <c r="J26">
        <f t="shared" si="1"/>
        <v>1.7032690695725063</v>
      </c>
      <c r="K26" t="s">
        <v>7</v>
      </c>
      <c r="L26">
        <f t="shared" si="2"/>
        <v>1.2656889246053227E-2</v>
      </c>
      <c r="M26" t="s">
        <v>7</v>
      </c>
      <c r="N26">
        <f t="shared" si="3"/>
        <v>8.5695744637934987E-2</v>
      </c>
    </row>
    <row r="27" spans="1:14" x14ac:dyDescent="0.25">
      <c r="A27" t="s">
        <v>58</v>
      </c>
      <c r="B27">
        <v>18920</v>
      </c>
      <c r="G27" t="s">
        <v>8</v>
      </c>
      <c r="H27">
        <f t="shared" si="0"/>
        <v>39.290863369656329</v>
      </c>
      <c r="I27" t="s">
        <v>8</v>
      </c>
      <c r="J27">
        <f t="shared" si="1"/>
        <v>6.9874266554903599</v>
      </c>
      <c r="K27" t="s">
        <v>8</v>
      </c>
      <c r="L27">
        <f t="shared" si="2"/>
        <v>7.9439024782493162</v>
      </c>
      <c r="M27" t="s">
        <v>8</v>
      </c>
      <c r="N27">
        <f t="shared" si="3"/>
        <v>1.8462813702477594</v>
      </c>
    </row>
    <row r="28" spans="1:14" x14ac:dyDescent="0.25">
      <c r="A28" t="s">
        <v>59</v>
      </c>
      <c r="B28">
        <v>11442</v>
      </c>
      <c r="G28" t="s">
        <v>9</v>
      </c>
      <c r="H28">
        <f t="shared" si="0"/>
        <v>4.6328583403185242</v>
      </c>
      <c r="I28" t="s">
        <v>9</v>
      </c>
      <c r="J28">
        <f t="shared" si="1"/>
        <v>7.4450963956412402</v>
      </c>
      <c r="K28" t="s">
        <v>9</v>
      </c>
      <c r="L28">
        <f t="shared" si="2"/>
        <v>0.42691149149765639</v>
      </c>
      <c r="M28" t="s">
        <v>9</v>
      </c>
      <c r="N28">
        <f t="shared" si="3"/>
        <v>0.4223545939666381</v>
      </c>
    </row>
    <row r="29" spans="1:14" x14ac:dyDescent="0.25">
      <c r="A29" t="s">
        <v>60</v>
      </c>
      <c r="B29">
        <v>280</v>
      </c>
      <c r="G29" t="s">
        <v>10</v>
      </c>
      <c r="H29">
        <f t="shared" si="0"/>
        <v>0.6026823134953897</v>
      </c>
      <c r="I29" t="s">
        <v>10</v>
      </c>
      <c r="J29">
        <f t="shared" si="1"/>
        <v>2.051969823973177</v>
      </c>
      <c r="K29" t="s">
        <v>10</v>
      </c>
      <c r="L29">
        <f t="shared" si="2"/>
        <v>3.8412201969453812E-3</v>
      </c>
      <c r="M29" t="s">
        <v>10</v>
      </c>
      <c r="N29">
        <f t="shared" si="3"/>
        <v>0.41528597776122456</v>
      </c>
    </row>
    <row r="30" spans="1:14" x14ac:dyDescent="0.25">
      <c r="A30" t="s">
        <v>61</v>
      </c>
      <c r="B30">
        <v>255</v>
      </c>
      <c r="G30" t="s">
        <v>11</v>
      </c>
      <c r="H30">
        <f t="shared" si="0"/>
        <v>0.64710813076278284</v>
      </c>
      <c r="I30" t="s">
        <v>11</v>
      </c>
      <c r="J30">
        <f t="shared" si="1"/>
        <v>2.9991617770326906</v>
      </c>
      <c r="K30" t="s">
        <v>11</v>
      </c>
      <c r="L30">
        <f t="shared" si="2"/>
        <v>1.4518447674508612E-3</v>
      </c>
      <c r="M30" t="s">
        <v>11</v>
      </c>
      <c r="N30">
        <f t="shared" si="3"/>
        <v>0.4466800455315903</v>
      </c>
    </row>
    <row r="31" spans="1:14" x14ac:dyDescent="0.25">
      <c r="A31" t="s">
        <v>62</v>
      </c>
      <c r="B31">
        <v>260</v>
      </c>
      <c r="G31" t="s">
        <v>12</v>
      </c>
      <c r="H31">
        <f t="shared" si="0"/>
        <v>0.6663872590108969</v>
      </c>
      <c r="I31" t="s">
        <v>12</v>
      </c>
      <c r="J31">
        <f t="shared" si="1"/>
        <v>4.1450125733445091</v>
      </c>
      <c r="K31" t="s">
        <v>12</v>
      </c>
      <c r="L31">
        <f t="shared" si="2"/>
        <v>3.3265942720845647E-2</v>
      </c>
      <c r="M31" t="s">
        <v>12</v>
      </c>
      <c r="N31">
        <f t="shared" si="3"/>
        <v>0.86562462379742111</v>
      </c>
    </row>
    <row r="32" spans="1:14" x14ac:dyDescent="0.25">
      <c r="A32" t="s">
        <v>63</v>
      </c>
      <c r="B32">
        <v>1162</v>
      </c>
      <c r="G32" t="s">
        <v>13</v>
      </c>
      <c r="H32">
        <f t="shared" si="0"/>
        <v>0.69656328583403182</v>
      </c>
      <c r="I32" t="s">
        <v>13</v>
      </c>
      <c r="J32">
        <f t="shared" si="1"/>
        <v>31.460184409052804</v>
      </c>
      <c r="K32" t="s">
        <v>13</v>
      </c>
      <c r="L32">
        <f t="shared" si="2"/>
        <v>1.9640191976295022E-2</v>
      </c>
      <c r="M32" t="s">
        <v>13</v>
      </c>
      <c r="N32">
        <f t="shared" si="3"/>
        <v>8.8418810090316455</v>
      </c>
    </row>
    <row r="33" spans="1:14" x14ac:dyDescent="0.25">
      <c r="A33" t="s">
        <v>64</v>
      </c>
      <c r="B33">
        <v>1058</v>
      </c>
      <c r="G33" t="s">
        <v>14</v>
      </c>
      <c r="H33">
        <f t="shared" si="0"/>
        <v>0.73428331936295055</v>
      </c>
      <c r="I33" t="s">
        <v>14</v>
      </c>
      <c r="J33">
        <f t="shared" si="1"/>
        <v>34.165129924559935</v>
      </c>
      <c r="K33" t="s">
        <v>14</v>
      </c>
      <c r="L33">
        <f t="shared" si="2"/>
        <v>2.3988412441331406E-2</v>
      </c>
      <c r="M33" t="s">
        <v>14</v>
      </c>
      <c r="N33">
        <f t="shared" si="3"/>
        <v>6.3873354075332873</v>
      </c>
    </row>
    <row r="34" spans="1:14" x14ac:dyDescent="0.25">
      <c r="A34" t="s">
        <v>65</v>
      </c>
      <c r="B34">
        <v>1438</v>
      </c>
      <c r="G34" t="s">
        <v>15</v>
      </c>
      <c r="H34">
        <f t="shared" si="0"/>
        <v>0.58256496227996646</v>
      </c>
      <c r="I34" t="s">
        <v>15</v>
      </c>
      <c r="J34">
        <f t="shared" si="1"/>
        <v>7.1994970662196138</v>
      </c>
      <c r="K34" t="s">
        <v>15</v>
      </c>
      <c r="L34">
        <f t="shared" si="2"/>
        <v>1.5364880787781523E-2</v>
      </c>
      <c r="M34" t="s">
        <v>15</v>
      </c>
      <c r="N34">
        <f t="shared" si="3"/>
        <v>1.2705848327598155</v>
      </c>
    </row>
    <row r="35" spans="1:14" x14ac:dyDescent="0.25">
      <c r="A35" t="s">
        <v>66</v>
      </c>
      <c r="B35">
        <v>1955</v>
      </c>
    </row>
    <row r="36" spans="1:14" x14ac:dyDescent="0.25">
      <c r="A36" t="s">
        <v>67</v>
      </c>
      <c r="B36">
        <v>1276</v>
      </c>
    </row>
    <row r="37" spans="1:14" x14ac:dyDescent="0.25">
      <c r="A37" t="s">
        <v>68</v>
      </c>
      <c r="B37">
        <v>1714</v>
      </c>
    </row>
    <row r="38" spans="1:14" x14ac:dyDescent="0.25">
      <c r="A38" t="s">
        <v>69</v>
      </c>
      <c r="B38">
        <v>270</v>
      </c>
    </row>
    <row r="39" spans="1:14" x14ac:dyDescent="0.25">
      <c r="A39" t="s">
        <v>70</v>
      </c>
      <c r="B39">
        <v>264</v>
      </c>
    </row>
    <row r="40" spans="1:14" x14ac:dyDescent="0.25">
      <c r="A40" t="s">
        <v>71</v>
      </c>
      <c r="B40">
        <v>274</v>
      </c>
    </row>
    <row r="41" spans="1:14" x14ac:dyDescent="0.25">
      <c r="A41" t="s">
        <v>72</v>
      </c>
      <c r="B41">
        <v>282</v>
      </c>
    </row>
    <row r="42" spans="1:14" x14ac:dyDescent="0.25">
      <c r="A42" t="s">
        <v>73</v>
      </c>
      <c r="B42">
        <v>268</v>
      </c>
    </row>
    <row r="43" spans="1:14" x14ac:dyDescent="0.25">
      <c r="A43" t="s">
        <v>74</v>
      </c>
      <c r="B43">
        <v>281</v>
      </c>
    </row>
    <row r="44" spans="1:14" x14ac:dyDescent="0.25">
      <c r="A44" t="s">
        <v>75</v>
      </c>
      <c r="B44">
        <v>680</v>
      </c>
    </row>
    <row r="45" spans="1:14" x14ac:dyDescent="0.25">
      <c r="A45" t="s">
        <v>76</v>
      </c>
      <c r="B45">
        <v>642</v>
      </c>
    </row>
    <row r="46" spans="1:14" x14ac:dyDescent="0.25">
      <c r="A46" t="s">
        <v>77</v>
      </c>
      <c r="B46">
        <v>710</v>
      </c>
    </row>
    <row r="47" spans="1:14" x14ac:dyDescent="0.25">
      <c r="A47" t="s">
        <v>78</v>
      </c>
      <c r="B47">
        <v>16448</v>
      </c>
    </row>
    <row r="48" spans="1:14" x14ac:dyDescent="0.25">
      <c r="A48" t="s">
        <v>79</v>
      </c>
      <c r="B48">
        <v>9684</v>
      </c>
    </row>
    <row r="49" spans="1:18" x14ac:dyDescent="0.25">
      <c r="A49" t="s">
        <v>80</v>
      </c>
      <c r="B49">
        <v>11400</v>
      </c>
    </row>
    <row r="50" spans="1:18" x14ac:dyDescent="0.25">
      <c r="A50" t="s">
        <v>81</v>
      </c>
      <c r="B50">
        <v>18660</v>
      </c>
    </row>
    <row r="51" spans="1:18" x14ac:dyDescent="0.25">
      <c r="A51" t="s">
        <v>82</v>
      </c>
      <c r="B51">
        <v>12355</v>
      </c>
    </row>
    <row r="52" spans="1:18" x14ac:dyDescent="0.25">
      <c r="A52" t="s">
        <v>83</v>
      </c>
      <c r="B52">
        <v>15859</v>
      </c>
      <c r="F52" t="s">
        <v>84</v>
      </c>
    </row>
    <row r="53" spans="1:18" x14ac:dyDescent="0.25">
      <c r="A53" t="s">
        <v>85</v>
      </c>
      <c r="B53">
        <v>291</v>
      </c>
      <c r="G53" t="s">
        <v>4</v>
      </c>
      <c r="H53" t="s">
        <v>5</v>
      </c>
      <c r="I53" t="s">
        <v>6</v>
      </c>
      <c r="J53" t="s">
        <v>7</v>
      </c>
      <c r="K53" t="s">
        <v>8</v>
      </c>
      <c r="L53" t="s">
        <v>9</v>
      </c>
      <c r="M53" t="s">
        <v>10</v>
      </c>
      <c r="N53" t="s">
        <v>11</v>
      </c>
      <c r="O53" t="s">
        <v>12</v>
      </c>
      <c r="P53" t="s">
        <v>13</v>
      </c>
      <c r="Q53" t="s">
        <v>14</v>
      </c>
      <c r="R53" t="s">
        <v>15</v>
      </c>
    </row>
    <row r="54" spans="1:18" x14ac:dyDescent="0.25">
      <c r="A54" t="s">
        <v>86</v>
      </c>
      <c r="B54">
        <v>283</v>
      </c>
      <c r="G54">
        <v>0.64626990779547355</v>
      </c>
      <c r="H54">
        <v>7.0586756077116508</v>
      </c>
      <c r="I54">
        <v>42.533109807208717</v>
      </c>
      <c r="J54">
        <v>0.67728415758591776</v>
      </c>
      <c r="K54">
        <v>39.290863369656329</v>
      </c>
      <c r="L54">
        <v>4.6328583403185242</v>
      </c>
      <c r="M54">
        <v>0.6026823134953897</v>
      </c>
      <c r="N54">
        <v>0.64710813076278284</v>
      </c>
      <c r="O54">
        <v>0.6663872590108969</v>
      </c>
      <c r="P54">
        <v>0.69656328583403182</v>
      </c>
      <c r="Q54">
        <v>0.73428331936295055</v>
      </c>
      <c r="R54">
        <v>0.58256496227996646</v>
      </c>
    </row>
    <row r="55" spans="1:18" x14ac:dyDescent="0.25">
      <c r="A55" t="s">
        <v>87</v>
      </c>
      <c r="B55">
        <v>302</v>
      </c>
    </row>
    <row r="56" spans="1:18" x14ac:dyDescent="0.25">
      <c r="A56" t="s">
        <v>88</v>
      </c>
      <c r="B56">
        <v>3603</v>
      </c>
    </row>
    <row r="57" spans="1:18" x14ac:dyDescent="0.25">
      <c r="A57" t="s">
        <v>89</v>
      </c>
      <c r="B57">
        <v>2195</v>
      </c>
    </row>
    <row r="58" spans="1:18" x14ac:dyDescent="0.25">
      <c r="A58" t="s">
        <v>90</v>
      </c>
      <c r="B58">
        <v>2538</v>
      </c>
    </row>
    <row r="59" spans="1:18" x14ac:dyDescent="0.25">
      <c r="A59" t="s">
        <v>91</v>
      </c>
      <c r="B59">
        <v>16388</v>
      </c>
    </row>
    <row r="60" spans="1:18" x14ac:dyDescent="0.25">
      <c r="A60" t="s">
        <v>92</v>
      </c>
      <c r="B60">
        <v>11434</v>
      </c>
    </row>
    <row r="61" spans="1:18" x14ac:dyDescent="0.25">
      <c r="A61" t="s">
        <v>93</v>
      </c>
      <c r="B61">
        <v>12937</v>
      </c>
    </row>
    <row r="62" spans="1:18" x14ac:dyDescent="0.25">
      <c r="A62" t="s">
        <v>94</v>
      </c>
      <c r="B62">
        <v>1893</v>
      </c>
    </row>
    <row r="63" spans="1:18" x14ac:dyDescent="0.25">
      <c r="A63" t="s">
        <v>95</v>
      </c>
      <c r="B63">
        <v>1653</v>
      </c>
    </row>
    <row r="64" spans="1:18" x14ac:dyDescent="0.25">
      <c r="A64" t="s">
        <v>96</v>
      </c>
      <c r="B64">
        <v>1981</v>
      </c>
    </row>
    <row r="65" spans="1:2" x14ac:dyDescent="0.25">
      <c r="A65" t="s">
        <v>97</v>
      </c>
      <c r="B65">
        <v>237</v>
      </c>
    </row>
    <row r="66" spans="1:2" x14ac:dyDescent="0.25">
      <c r="A66" t="s">
        <v>98</v>
      </c>
      <c r="B66">
        <v>225</v>
      </c>
    </row>
    <row r="67" spans="1:2" x14ac:dyDescent="0.25">
      <c r="A67" t="s">
        <v>99</v>
      </c>
      <c r="B67">
        <v>233</v>
      </c>
    </row>
    <row r="68" spans="1:2" x14ac:dyDescent="0.25">
      <c r="A68" t="s">
        <v>100</v>
      </c>
      <c r="B68">
        <v>3138</v>
      </c>
    </row>
    <row r="69" spans="1:2" x14ac:dyDescent="0.25">
      <c r="A69" t="s">
        <v>101</v>
      </c>
      <c r="B69">
        <v>2940</v>
      </c>
    </row>
    <row r="70" spans="1:2" x14ac:dyDescent="0.25">
      <c r="A70" t="s">
        <v>102</v>
      </c>
      <c r="B70">
        <v>2804</v>
      </c>
    </row>
    <row r="71" spans="1:2" x14ac:dyDescent="0.25">
      <c r="A71" t="s">
        <v>103</v>
      </c>
      <c r="B71">
        <v>3396</v>
      </c>
    </row>
    <row r="72" spans="1:2" x14ac:dyDescent="0.25">
      <c r="A72" t="s">
        <v>104</v>
      </c>
      <c r="B72">
        <v>2391</v>
      </c>
    </row>
    <row r="73" spans="1:2" x14ac:dyDescent="0.25">
      <c r="A73" t="s">
        <v>105</v>
      </c>
      <c r="B73">
        <v>2802</v>
      </c>
    </row>
    <row r="74" spans="1:2" x14ac:dyDescent="0.25">
      <c r="A74" t="s">
        <v>106</v>
      </c>
      <c r="B74">
        <v>397</v>
      </c>
    </row>
    <row r="75" spans="1:2" x14ac:dyDescent="0.25">
      <c r="A75" t="s">
        <v>107</v>
      </c>
      <c r="B75">
        <v>399</v>
      </c>
    </row>
    <row r="76" spans="1:2" x14ac:dyDescent="0.25">
      <c r="A76" t="s">
        <v>108</v>
      </c>
      <c r="B76">
        <v>397</v>
      </c>
    </row>
    <row r="77" spans="1:2" x14ac:dyDescent="0.25">
      <c r="A77" t="s">
        <v>109</v>
      </c>
      <c r="B77">
        <v>3270</v>
      </c>
    </row>
    <row r="78" spans="1:2" x14ac:dyDescent="0.25">
      <c r="A78" t="s">
        <v>110</v>
      </c>
      <c r="B78">
        <v>5273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workbookViewId="0">
      <selection sqref="A1:P1048576"/>
    </sheetView>
  </sheetViews>
  <sheetFormatPr baseColWidth="10" defaultRowHeight="15" x14ac:dyDescent="0.25"/>
  <sheetData>
    <row r="1" spans="1:13" x14ac:dyDescent="0.25">
      <c r="A1" t="s">
        <v>28</v>
      </c>
      <c r="B1" t="s">
        <v>29</v>
      </c>
    </row>
    <row r="2" spans="1:13" x14ac:dyDescent="0.25">
      <c r="A2" t="s">
        <v>30</v>
      </c>
      <c r="B2">
        <v>263</v>
      </c>
    </row>
    <row r="3" spans="1:13" x14ac:dyDescent="0.25">
      <c r="A3" t="s">
        <v>31</v>
      </c>
      <c r="B3">
        <v>259</v>
      </c>
    </row>
    <row r="4" spans="1:13" x14ac:dyDescent="0.25">
      <c r="A4" t="s">
        <v>32</v>
      </c>
      <c r="B4">
        <v>256</v>
      </c>
      <c r="G4" t="s">
        <v>33</v>
      </c>
      <c r="H4" t="s">
        <v>1</v>
      </c>
      <c r="I4" t="s">
        <v>2</v>
      </c>
      <c r="K4" t="s">
        <v>34</v>
      </c>
      <c r="L4" t="s">
        <v>1</v>
      </c>
      <c r="M4" t="s">
        <v>2</v>
      </c>
    </row>
    <row r="5" spans="1:13" x14ac:dyDescent="0.25">
      <c r="A5" t="s">
        <v>35</v>
      </c>
      <c r="B5">
        <v>245</v>
      </c>
      <c r="G5" t="s">
        <v>4</v>
      </c>
      <c r="H5">
        <f>AVERAGEA(B2:B4)</f>
        <v>259.33333333333331</v>
      </c>
      <c r="I5">
        <f>AVERAGEA(B8:B10)</f>
        <v>897.66666666666663</v>
      </c>
      <c r="K5" t="s">
        <v>4</v>
      </c>
      <c r="L5">
        <f>STDEVA(B2:B4)</f>
        <v>3.5118845842842461</v>
      </c>
      <c r="M5">
        <f>STDEVA(B8:B10)</f>
        <v>191.30168147021934</v>
      </c>
    </row>
    <row r="6" spans="1:13" x14ac:dyDescent="0.25">
      <c r="A6" t="s">
        <v>36</v>
      </c>
      <c r="B6">
        <v>240</v>
      </c>
      <c r="G6" t="s">
        <v>5</v>
      </c>
      <c r="H6">
        <f>AVERAGEA(B14:B16)</f>
        <v>3359.6666666666665</v>
      </c>
      <c r="I6">
        <f>AVERAGEA(B20:B22)</f>
        <v>1681.6666666666667</v>
      </c>
      <c r="K6" t="s">
        <v>5</v>
      </c>
      <c r="L6">
        <f>STDEVA(B14:B16)</f>
        <v>2126.7943796552904</v>
      </c>
      <c r="M6">
        <f>STDEVA(B20:B22)</f>
        <v>283.94424335304461</v>
      </c>
    </row>
    <row r="7" spans="1:13" x14ac:dyDescent="0.25">
      <c r="A7" t="s">
        <v>37</v>
      </c>
      <c r="B7">
        <v>242</v>
      </c>
      <c r="G7" t="s">
        <v>6</v>
      </c>
      <c r="H7">
        <f>AVERAGEA(B26:B28)</f>
        <v>19154.666666666668</v>
      </c>
      <c r="I7">
        <f>AVERAGEA(B32:B34)</f>
        <v>1603.3333333333333</v>
      </c>
      <c r="K7" t="s">
        <v>6</v>
      </c>
      <c r="L7">
        <f>STDEVA(B26:B28)</f>
        <v>5100.3035530577363</v>
      </c>
      <c r="M7">
        <f>STDEVA(B32:B34)</f>
        <v>266.004385928754</v>
      </c>
    </row>
    <row r="8" spans="1:13" x14ac:dyDescent="0.25">
      <c r="A8" t="s">
        <v>38</v>
      </c>
      <c r="B8">
        <v>860</v>
      </c>
      <c r="G8" t="s">
        <v>7</v>
      </c>
      <c r="H8">
        <f>AVERAGEA(B38:B40)</f>
        <v>282.33333333333331</v>
      </c>
      <c r="I8">
        <f>AVERAGEA(B44:B46)</f>
        <v>972.66666666666663</v>
      </c>
      <c r="K8" t="s">
        <v>7</v>
      </c>
      <c r="L8">
        <f>STDEVA(B38:B40)</f>
        <v>2.5166114784235831</v>
      </c>
      <c r="M8">
        <f>STDEVA(B44:B46)</f>
        <v>182.77946638868727</v>
      </c>
    </row>
    <row r="9" spans="1:13" x14ac:dyDescent="0.25">
      <c r="A9" t="s">
        <v>39</v>
      </c>
      <c r="B9">
        <v>728</v>
      </c>
      <c r="G9" t="s">
        <v>8</v>
      </c>
      <c r="H9">
        <f>AVERAGEA(B50:B52)</f>
        <v>14143.666666666666</v>
      </c>
      <c r="I9">
        <f>AVERAGEA(B56:B58)</f>
        <v>3977.6666666666665</v>
      </c>
      <c r="K9" t="s">
        <v>8</v>
      </c>
      <c r="L9">
        <f>STDEVA(B50:B52)</f>
        <v>3215.6539511168353</v>
      </c>
      <c r="M9">
        <f>STDEVA(B56:B58)</f>
        <v>630.64834363798343</v>
      </c>
    </row>
    <row r="10" spans="1:13" x14ac:dyDescent="0.25">
      <c r="A10" t="s">
        <v>40</v>
      </c>
      <c r="B10">
        <v>1105</v>
      </c>
      <c r="G10" t="s">
        <v>9</v>
      </c>
      <c r="H10">
        <f>AVERAGEA(B62:B64)</f>
        <v>1376.6666666666667</v>
      </c>
      <c r="I10">
        <f>AVERAGEA(B68:B70)</f>
        <v>3474</v>
      </c>
      <c r="K10" t="s">
        <v>9</v>
      </c>
      <c r="L10">
        <f>STDEVA(B62:B64)</f>
        <v>250.49018610183811</v>
      </c>
      <c r="M10">
        <f>STDEVA(B68:B70)</f>
        <v>703.4429614403715</v>
      </c>
    </row>
    <row r="11" spans="1:13" x14ac:dyDescent="0.25">
      <c r="A11" t="s">
        <v>41</v>
      </c>
      <c r="B11">
        <v>1427</v>
      </c>
      <c r="G11" t="s">
        <v>10</v>
      </c>
      <c r="H11">
        <f>AVERAGEA(B5:B7)</f>
        <v>242.33333333333334</v>
      </c>
      <c r="I11">
        <f>AVERAGEA(B11:B13)</f>
        <v>1287.3333333333333</v>
      </c>
      <c r="K11" t="s">
        <v>10</v>
      </c>
      <c r="L11">
        <f>STDEVA(B5:B7)</f>
        <v>2.5166114784235836</v>
      </c>
      <c r="M11">
        <f>STDEVA(B11:B13)</f>
        <v>237.59278889169488</v>
      </c>
    </row>
    <row r="12" spans="1:13" x14ac:dyDescent="0.25">
      <c r="A12" t="s">
        <v>42</v>
      </c>
      <c r="B12">
        <v>1013</v>
      </c>
      <c r="G12" t="s">
        <v>11</v>
      </c>
      <c r="H12">
        <f>AVERAGEA(B17:B19)</f>
        <v>257.66666666666669</v>
      </c>
      <c r="I12">
        <f>AVERAGEA(B23:B25)</f>
        <v>1470</v>
      </c>
      <c r="K12" t="s">
        <v>11</v>
      </c>
      <c r="L12">
        <f>STDEVA(B17:B19)</f>
        <v>8.0829037686547611</v>
      </c>
      <c r="M12">
        <f>STDEVA(B23:B25)</f>
        <v>190.71706793048176</v>
      </c>
    </row>
    <row r="13" spans="1:13" x14ac:dyDescent="0.25">
      <c r="A13" t="s">
        <v>43</v>
      </c>
      <c r="B13">
        <v>1422</v>
      </c>
      <c r="G13" t="s">
        <v>12</v>
      </c>
      <c r="H13">
        <f>AVERAGEA(B29:B31)</f>
        <v>273.66666666666669</v>
      </c>
      <c r="I13">
        <f>AVERAGEA(B35:B37)</f>
        <v>2482.6666666666665</v>
      </c>
      <c r="K13" t="s">
        <v>12</v>
      </c>
      <c r="L13">
        <f>STDEVA(B29:B31)</f>
        <v>8.5049005481153834</v>
      </c>
      <c r="M13">
        <f>STDEVA(B35:B37)</f>
        <v>512.43178407797257</v>
      </c>
    </row>
    <row r="14" spans="1:13" x14ac:dyDescent="0.25">
      <c r="A14" t="s">
        <v>44</v>
      </c>
      <c r="B14">
        <v>3274</v>
      </c>
      <c r="G14" t="s">
        <v>13</v>
      </c>
      <c r="H14">
        <f>AVERAGEA(B41:B43)</f>
        <v>288.33333333333331</v>
      </c>
      <c r="I14">
        <f>AVERAGEA(B47:B49)</f>
        <v>22754</v>
      </c>
      <c r="K14" t="s">
        <v>13</v>
      </c>
      <c r="L14">
        <f>STDEVA(B41:B43)</f>
        <v>4.5092497528228943</v>
      </c>
      <c r="M14">
        <f>STDEVA(B47:B49)</f>
        <v>843.8453649810491</v>
      </c>
    </row>
    <row r="15" spans="1:13" x14ac:dyDescent="0.25">
      <c r="A15" t="s">
        <v>45</v>
      </c>
      <c r="B15">
        <v>1277</v>
      </c>
      <c r="G15" t="s">
        <v>14</v>
      </c>
      <c r="H15">
        <f>AVERAGEA(B53:B55)</f>
        <v>324</v>
      </c>
      <c r="I15">
        <f>AVERAGEA(B59:B61)</f>
        <v>20890</v>
      </c>
      <c r="K15" t="s">
        <v>14</v>
      </c>
      <c r="L15">
        <f>STDEVA(B53:B55)</f>
        <v>8.1853527718724504</v>
      </c>
      <c r="M15">
        <f>STDEVA(B59:B61)</f>
        <v>2676.8565520027405</v>
      </c>
    </row>
    <row r="16" spans="1:13" x14ac:dyDescent="0.25">
      <c r="A16" t="s">
        <v>46</v>
      </c>
      <c r="B16">
        <v>5528</v>
      </c>
      <c r="G16" t="s">
        <v>15</v>
      </c>
      <c r="H16">
        <f>AVERAGEA(B65:B67)</f>
        <v>283.33333333333331</v>
      </c>
      <c r="I16">
        <f>AVERAGEA(B71:B73)</f>
        <v>5087.666666666667</v>
      </c>
      <c r="K16" t="s">
        <v>15</v>
      </c>
      <c r="L16">
        <f>STDEVA(B65:B67)</f>
        <v>6.110100926607787</v>
      </c>
      <c r="M16">
        <f>STDEVA(B71:B73)</f>
        <v>852.02132211191508</v>
      </c>
    </row>
    <row r="17" spans="1:14" x14ac:dyDescent="0.25">
      <c r="A17" t="s">
        <v>47</v>
      </c>
      <c r="B17">
        <v>265</v>
      </c>
    </row>
    <row r="18" spans="1:14" x14ac:dyDescent="0.25">
      <c r="A18" t="s">
        <v>48</v>
      </c>
      <c r="B18">
        <v>249</v>
      </c>
      <c r="G18" t="s">
        <v>49</v>
      </c>
      <c r="H18">
        <f>AVERAGEA(B74:B76)</f>
        <v>396</v>
      </c>
      <c r="K18" t="s">
        <v>49</v>
      </c>
      <c r="L18">
        <f>STDEVA(B74:B76)</f>
        <v>4.5825756949558398</v>
      </c>
    </row>
    <row r="19" spans="1:14" x14ac:dyDescent="0.25">
      <c r="A19" t="s">
        <v>50</v>
      </c>
      <c r="B19">
        <v>259</v>
      </c>
    </row>
    <row r="20" spans="1:14" x14ac:dyDescent="0.25">
      <c r="A20" t="s">
        <v>51</v>
      </c>
      <c r="B20">
        <v>1700</v>
      </c>
    </row>
    <row r="21" spans="1:14" x14ac:dyDescent="0.25">
      <c r="A21" t="s">
        <v>52</v>
      </c>
      <c r="B21">
        <v>1389</v>
      </c>
    </row>
    <row r="22" spans="1:14" x14ac:dyDescent="0.25">
      <c r="A22" t="s">
        <v>53</v>
      </c>
      <c r="B22">
        <v>1956</v>
      </c>
      <c r="G22" t="s">
        <v>0</v>
      </c>
      <c r="H22" t="s">
        <v>1</v>
      </c>
      <c r="I22" t="s">
        <v>0</v>
      </c>
      <c r="J22" t="s">
        <v>2</v>
      </c>
      <c r="K22" t="s">
        <v>3</v>
      </c>
      <c r="L22" t="s">
        <v>1</v>
      </c>
      <c r="M22" t="s">
        <v>3</v>
      </c>
      <c r="N22" t="s">
        <v>2</v>
      </c>
    </row>
    <row r="23" spans="1:14" x14ac:dyDescent="0.25">
      <c r="A23" t="s">
        <v>54</v>
      </c>
      <c r="B23">
        <v>1546</v>
      </c>
      <c r="G23" t="s">
        <v>4</v>
      </c>
      <c r="H23">
        <f t="shared" ref="H23:H34" si="0">H5/$H$18</f>
        <v>0.65488215488215484</v>
      </c>
      <c r="I23" t="s">
        <v>4</v>
      </c>
      <c r="J23">
        <f t="shared" ref="J23:J34" si="1">I5/$H$18</f>
        <v>2.2668350168350169</v>
      </c>
      <c r="K23" t="s">
        <v>4</v>
      </c>
      <c r="L23">
        <f t="shared" ref="L23:L34" si="2">L5/$H$18</f>
        <v>8.8683954148592072E-3</v>
      </c>
      <c r="M23" t="s">
        <v>4</v>
      </c>
      <c r="N23">
        <f t="shared" ref="N23:N34" si="3">M5/$H$18</f>
        <v>0.48308505421772557</v>
      </c>
    </row>
    <row r="24" spans="1:14" x14ac:dyDescent="0.25">
      <c r="A24" t="s">
        <v>55</v>
      </c>
      <c r="B24">
        <v>1253</v>
      </c>
      <c r="G24" t="s">
        <v>5</v>
      </c>
      <c r="H24">
        <f t="shared" si="0"/>
        <v>8.4840067340067336</v>
      </c>
      <c r="I24" t="s">
        <v>5</v>
      </c>
      <c r="J24">
        <f t="shared" si="1"/>
        <v>4.2466329966329965</v>
      </c>
      <c r="K24" t="s">
        <v>5</v>
      </c>
      <c r="L24">
        <f t="shared" si="2"/>
        <v>5.3706928779174001</v>
      </c>
      <c r="M24" t="s">
        <v>5</v>
      </c>
      <c r="N24">
        <f t="shared" si="3"/>
        <v>0.71703091755819348</v>
      </c>
    </row>
    <row r="25" spans="1:14" x14ac:dyDescent="0.25">
      <c r="A25" t="s">
        <v>56</v>
      </c>
      <c r="B25">
        <v>1611</v>
      </c>
      <c r="G25" t="s">
        <v>6</v>
      </c>
      <c r="H25">
        <f t="shared" si="0"/>
        <v>48.370370370370374</v>
      </c>
      <c r="I25" t="s">
        <v>6</v>
      </c>
      <c r="J25">
        <f t="shared" si="1"/>
        <v>4.0488215488215484</v>
      </c>
      <c r="K25" t="s">
        <v>6</v>
      </c>
      <c r="L25">
        <f t="shared" si="2"/>
        <v>12.879554426913476</v>
      </c>
      <c r="M25" t="s">
        <v>6</v>
      </c>
      <c r="N25">
        <f t="shared" si="3"/>
        <v>0.67172824729483338</v>
      </c>
    </row>
    <row r="26" spans="1:14" x14ac:dyDescent="0.25">
      <c r="A26" t="s">
        <v>57</v>
      </c>
      <c r="B26">
        <v>13466</v>
      </c>
      <c r="G26" t="s">
        <v>7</v>
      </c>
      <c r="H26">
        <f t="shared" si="0"/>
        <v>0.71296296296296291</v>
      </c>
      <c r="I26" t="s">
        <v>7</v>
      </c>
      <c r="J26">
        <f t="shared" si="1"/>
        <v>2.4562289562289563</v>
      </c>
      <c r="K26" t="s">
        <v>7</v>
      </c>
      <c r="L26">
        <f t="shared" si="2"/>
        <v>6.3550794909686447E-3</v>
      </c>
      <c r="M26" t="s">
        <v>7</v>
      </c>
      <c r="N26">
        <f t="shared" si="3"/>
        <v>0.46156430906234158</v>
      </c>
    </row>
    <row r="27" spans="1:14" x14ac:dyDescent="0.25">
      <c r="A27" t="s">
        <v>58</v>
      </c>
      <c r="B27">
        <v>20679</v>
      </c>
      <c r="G27" t="s">
        <v>8</v>
      </c>
      <c r="H27">
        <f t="shared" si="0"/>
        <v>35.716329966329965</v>
      </c>
      <c r="I27" t="s">
        <v>8</v>
      </c>
      <c r="J27">
        <f t="shared" si="1"/>
        <v>10.044612794612794</v>
      </c>
      <c r="K27" t="s">
        <v>8</v>
      </c>
      <c r="L27">
        <f t="shared" si="2"/>
        <v>8.1203382603960481</v>
      </c>
      <c r="M27" t="s">
        <v>8</v>
      </c>
      <c r="N27">
        <f t="shared" si="3"/>
        <v>1.59254632231814</v>
      </c>
    </row>
    <row r="28" spans="1:14" x14ac:dyDescent="0.25">
      <c r="A28" t="s">
        <v>59</v>
      </c>
      <c r="B28">
        <v>23319</v>
      </c>
      <c r="G28" t="s">
        <v>9</v>
      </c>
      <c r="H28">
        <f t="shared" si="0"/>
        <v>3.4764309764309766</v>
      </c>
      <c r="I28" t="s">
        <v>9</v>
      </c>
      <c r="J28">
        <f t="shared" si="1"/>
        <v>8.7727272727272734</v>
      </c>
      <c r="K28" t="s">
        <v>9</v>
      </c>
      <c r="L28">
        <f t="shared" si="2"/>
        <v>0.63255097500464164</v>
      </c>
      <c r="M28" t="s">
        <v>9</v>
      </c>
      <c r="N28">
        <f t="shared" si="3"/>
        <v>1.7763711147484129</v>
      </c>
    </row>
    <row r="29" spans="1:14" x14ac:dyDescent="0.25">
      <c r="A29" t="s">
        <v>60</v>
      </c>
      <c r="B29">
        <v>274</v>
      </c>
      <c r="G29" t="s">
        <v>10</v>
      </c>
      <c r="H29">
        <f t="shared" si="0"/>
        <v>0.61195286195286203</v>
      </c>
      <c r="I29" t="s">
        <v>10</v>
      </c>
      <c r="J29">
        <f t="shared" si="1"/>
        <v>3.2508417508417509</v>
      </c>
      <c r="K29" t="s">
        <v>10</v>
      </c>
      <c r="L29">
        <f t="shared" si="2"/>
        <v>6.3550794909686455E-3</v>
      </c>
      <c r="M29" t="s">
        <v>10</v>
      </c>
      <c r="N29">
        <f t="shared" si="3"/>
        <v>0.59998179013054265</v>
      </c>
    </row>
    <row r="30" spans="1:14" x14ac:dyDescent="0.25">
      <c r="A30" t="s">
        <v>61</v>
      </c>
      <c r="B30">
        <v>282</v>
      </c>
      <c r="G30" t="s">
        <v>11</v>
      </c>
      <c r="H30">
        <f t="shared" si="0"/>
        <v>0.65067340067340074</v>
      </c>
      <c r="I30" t="s">
        <v>11</v>
      </c>
      <c r="J30">
        <f t="shared" si="1"/>
        <v>3.7121212121212119</v>
      </c>
      <c r="K30" t="s">
        <v>11</v>
      </c>
      <c r="L30">
        <f t="shared" si="2"/>
        <v>2.0411373153168589E-2</v>
      </c>
      <c r="M30" t="s">
        <v>11</v>
      </c>
      <c r="N30">
        <f t="shared" si="3"/>
        <v>0.48160875740020648</v>
      </c>
    </row>
    <row r="31" spans="1:14" x14ac:dyDescent="0.25">
      <c r="A31" t="s">
        <v>62</v>
      </c>
      <c r="B31">
        <v>265</v>
      </c>
      <c r="G31" t="s">
        <v>12</v>
      </c>
      <c r="H31">
        <f t="shared" si="0"/>
        <v>0.69107744107744118</v>
      </c>
      <c r="I31" t="s">
        <v>12</v>
      </c>
      <c r="J31">
        <f t="shared" si="1"/>
        <v>6.269360269360269</v>
      </c>
      <c r="K31" t="s">
        <v>12</v>
      </c>
      <c r="L31">
        <f t="shared" si="2"/>
        <v>2.1477021586149957E-2</v>
      </c>
      <c r="M31" t="s">
        <v>12</v>
      </c>
      <c r="N31">
        <f t="shared" si="3"/>
        <v>1.294019656762557</v>
      </c>
    </row>
    <row r="32" spans="1:14" x14ac:dyDescent="0.25">
      <c r="A32" t="s">
        <v>63</v>
      </c>
      <c r="B32">
        <v>1630</v>
      </c>
      <c r="G32" t="s">
        <v>13</v>
      </c>
      <c r="H32">
        <f t="shared" si="0"/>
        <v>0.72811447811447805</v>
      </c>
      <c r="I32" t="s">
        <v>13</v>
      </c>
      <c r="J32">
        <f t="shared" si="1"/>
        <v>57.459595959595958</v>
      </c>
      <c r="K32" t="s">
        <v>13</v>
      </c>
      <c r="L32">
        <f t="shared" si="2"/>
        <v>1.1386994325310339E-2</v>
      </c>
      <c r="M32" t="s">
        <v>13</v>
      </c>
      <c r="N32">
        <f t="shared" si="3"/>
        <v>2.1309226388410329</v>
      </c>
    </row>
    <row r="33" spans="1:14" x14ac:dyDescent="0.25">
      <c r="A33" t="s">
        <v>64</v>
      </c>
      <c r="B33">
        <v>1325</v>
      </c>
      <c r="G33" t="s">
        <v>14</v>
      </c>
      <c r="H33">
        <f t="shared" si="0"/>
        <v>0.81818181818181823</v>
      </c>
      <c r="I33" t="s">
        <v>14</v>
      </c>
      <c r="J33">
        <f t="shared" si="1"/>
        <v>52.752525252525253</v>
      </c>
      <c r="K33" t="s">
        <v>14</v>
      </c>
      <c r="L33">
        <f t="shared" si="2"/>
        <v>2.0670082757253662E-2</v>
      </c>
      <c r="M33" t="s">
        <v>14</v>
      </c>
      <c r="N33">
        <f t="shared" si="3"/>
        <v>6.7597387676836878</v>
      </c>
    </row>
    <row r="34" spans="1:14" x14ac:dyDescent="0.25">
      <c r="A34" t="s">
        <v>65</v>
      </c>
      <c r="B34">
        <v>1855</v>
      </c>
      <c r="G34" t="s">
        <v>15</v>
      </c>
      <c r="H34">
        <f t="shared" si="0"/>
        <v>0.7154882154882154</v>
      </c>
      <c r="I34" t="s">
        <v>15</v>
      </c>
      <c r="J34">
        <f t="shared" si="1"/>
        <v>12.847643097643099</v>
      </c>
      <c r="K34" t="s">
        <v>15</v>
      </c>
      <c r="L34">
        <f t="shared" si="2"/>
        <v>1.5429547794464109E-2</v>
      </c>
      <c r="M34" t="s">
        <v>15</v>
      </c>
      <c r="N34">
        <f t="shared" si="3"/>
        <v>2.1515689952321089</v>
      </c>
    </row>
    <row r="35" spans="1:14" x14ac:dyDescent="0.25">
      <c r="A35" t="s">
        <v>66</v>
      </c>
      <c r="B35">
        <v>2265</v>
      </c>
    </row>
    <row r="36" spans="1:14" x14ac:dyDescent="0.25">
      <c r="A36" t="s">
        <v>67</v>
      </c>
      <c r="B36">
        <v>2115</v>
      </c>
    </row>
    <row r="37" spans="1:14" x14ac:dyDescent="0.25">
      <c r="A37" t="s">
        <v>68</v>
      </c>
      <c r="B37">
        <v>3068</v>
      </c>
    </row>
    <row r="38" spans="1:14" x14ac:dyDescent="0.25">
      <c r="A38" t="s">
        <v>69</v>
      </c>
      <c r="B38">
        <v>285</v>
      </c>
    </row>
    <row r="39" spans="1:14" x14ac:dyDescent="0.25">
      <c r="A39" t="s">
        <v>70</v>
      </c>
      <c r="B39">
        <v>280</v>
      </c>
    </row>
    <row r="40" spans="1:14" x14ac:dyDescent="0.25">
      <c r="A40" t="s">
        <v>71</v>
      </c>
      <c r="B40">
        <v>282</v>
      </c>
    </row>
    <row r="41" spans="1:14" x14ac:dyDescent="0.25">
      <c r="A41" t="s">
        <v>72</v>
      </c>
      <c r="B41">
        <v>288</v>
      </c>
    </row>
    <row r="42" spans="1:14" x14ac:dyDescent="0.25">
      <c r="A42" t="s">
        <v>73</v>
      </c>
      <c r="B42">
        <v>293</v>
      </c>
    </row>
    <row r="43" spans="1:14" x14ac:dyDescent="0.25">
      <c r="A43" t="s">
        <v>74</v>
      </c>
      <c r="B43">
        <v>284</v>
      </c>
    </row>
    <row r="44" spans="1:14" x14ac:dyDescent="0.25">
      <c r="A44" t="s">
        <v>75</v>
      </c>
      <c r="B44">
        <v>936</v>
      </c>
    </row>
    <row r="45" spans="1:14" x14ac:dyDescent="0.25">
      <c r="A45" t="s">
        <v>76</v>
      </c>
      <c r="B45">
        <v>811</v>
      </c>
    </row>
    <row r="46" spans="1:14" x14ac:dyDescent="0.25">
      <c r="A46" t="s">
        <v>77</v>
      </c>
      <c r="B46">
        <v>1171</v>
      </c>
    </row>
    <row r="47" spans="1:14" x14ac:dyDescent="0.25">
      <c r="A47" t="s">
        <v>78</v>
      </c>
      <c r="B47">
        <v>22349</v>
      </c>
    </row>
    <row r="48" spans="1:14" x14ac:dyDescent="0.25">
      <c r="A48" t="s">
        <v>79</v>
      </c>
      <c r="B48">
        <v>23724</v>
      </c>
    </row>
    <row r="49" spans="1:2" x14ac:dyDescent="0.25">
      <c r="A49" t="s">
        <v>80</v>
      </c>
      <c r="B49">
        <v>22189</v>
      </c>
    </row>
    <row r="50" spans="1:2" x14ac:dyDescent="0.25">
      <c r="A50" t="s">
        <v>81</v>
      </c>
      <c r="B50">
        <v>17666</v>
      </c>
    </row>
    <row r="51" spans="1:2" x14ac:dyDescent="0.25">
      <c r="A51" t="s">
        <v>82</v>
      </c>
      <c r="B51">
        <v>13400</v>
      </c>
    </row>
    <row r="52" spans="1:2" x14ac:dyDescent="0.25">
      <c r="A52" t="s">
        <v>83</v>
      </c>
      <c r="B52">
        <v>11365</v>
      </c>
    </row>
    <row r="53" spans="1:2" x14ac:dyDescent="0.25">
      <c r="A53" t="s">
        <v>85</v>
      </c>
      <c r="B53">
        <v>322</v>
      </c>
    </row>
    <row r="54" spans="1:2" x14ac:dyDescent="0.25">
      <c r="A54" t="s">
        <v>86</v>
      </c>
      <c r="B54">
        <v>333</v>
      </c>
    </row>
    <row r="55" spans="1:2" x14ac:dyDescent="0.25">
      <c r="A55" t="s">
        <v>87</v>
      </c>
      <c r="B55">
        <v>317</v>
      </c>
    </row>
    <row r="56" spans="1:2" x14ac:dyDescent="0.25">
      <c r="A56" t="s">
        <v>88</v>
      </c>
      <c r="B56">
        <v>3911</v>
      </c>
    </row>
    <row r="57" spans="1:2" x14ac:dyDescent="0.25">
      <c r="A57" t="s">
        <v>89</v>
      </c>
      <c r="B57">
        <v>3383</v>
      </c>
    </row>
    <row r="58" spans="1:2" x14ac:dyDescent="0.25">
      <c r="A58" t="s">
        <v>90</v>
      </c>
      <c r="B58">
        <v>4639</v>
      </c>
    </row>
    <row r="59" spans="1:2" x14ac:dyDescent="0.25">
      <c r="A59" t="s">
        <v>91</v>
      </c>
      <c r="B59">
        <v>22530</v>
      </c>
    </row>
    <row r="60" spans="1:2" x14ac:dyDescent="0.25">
      <c r="A60" t="s">
        <v>92</v>
      </c>
      <c r="B60">
        <v>22339</v>
      </c>
    </row>
    <row r="61" spans="1:2" x14ac:dyDescent="0.25">
      <c r="A61" t="s">
        <v>93</v>
      </c>
      <c r="B61">
        <v>17801</v>
      </c>
    </row>
    <row r="62" spans="1:2" x14ac:dyDescent="0.25">
      <c r="A62" t="s">
        <v>94</v>
      </c>
      <c r="B62">
        <v>1656</v>
      </c>
    </row>
    <row r="63" spans="1:2" x14ac:dyDescent="0.25">
      <c r="A63" t="s">
        <v>95</v>
      </c>
      <c r="B63">
        <v>1302</v>
      </c>
    </row>
    <row r="64" spans="1:2" x14ac:dyDescent="0.25">
      <c r="A64" t="s">
        <v>96</v>
      </c>
      <c r="B64">
        <v>1172</v>
      </c>
    </row>
    <row r="65" spans="1:2" x14ac:dyDescent="0.25">
      <c r="A65" t="s">
        <v>97</v>
      </c>
      <c r="B65">
        <v>290</v>
      </c>
    </row>
    <row r="66" spans="1:2" x14ac:dyDescent="0.25">
      <c r="A66" t="s">
        <v>98</v>
      </c>
      <c r="B66">
        <v>278</v>
      </c>
    </row>
    <row r="67" spans="1:2" x14ac:dyDescent="0.25">
      <c r="A67" t="s">
        <v>99</v>
      </c>
      <c r="B67">
        <v>282</v>
      </c>
    </row>
    <row r="68" spans="1:2" x14ac:dyDescent="0.25">
      <c r="A68" t="s">
        <v>100</v>
      </c>
      <c r="B68">
        <v>3086</v>
      </c>
    </row>
    <row r="69" spans="1:2" x14ac:dyDescent="0.25">
      <c r="A69" t="s">
        <v>101</v>
      </c>
      <c r="B69">
        <v>3050</v>
      </c>
    </row>
    <row r="70" spans="1:2" x14ac:dyDescent="0.25">
      <c r="A70" t="s">
        <v>102</v>
      </c>
      <c r="B70">
        <v>4286</v>
      </c>
    </row>
    <row r="71" spans="1:2" x14ac:dyDescent="0.25">
      <c r="A71" t="s">
        <v>103</v>
      </c>
      <c r="B71">
        <v>5595</v>
      </c>
    </row>
    <row r="72" spans="1:2" x14ac:dyDescent="0.25">
      <c r="A72" t="s">
        <v>104</v>
      </c>
      <c r="B72">
        <v>4104</v>
      </c>
    </row>
    <row r="73" spans="1:2" x14ac:dyDescent="0.25">
      <c r="A73" t="s">
        <v>105</v>
      </c>
      <c r="B73">
        <v>5564</v>
      </c>
    </row>
    <row r="74" spans="1:2" x14ac:dyDescent="0.25">
      <c r="A74" t="s">
        <v>106</v>
      </c>
      <c r="B74">
        <v>401</v>
      </c>
    </row>
    <row r="75" spans="1:2" x14ac:dyDescent="0.25">
      <c r="A75" t="s">
        <v>107</v>
      </c>
      <c r="B75">
        <v>392</v>
      </c>
    </row>
    <row r="76" spans="1:2" x14ac:dyDescent="0.25">
      <c r="A76" t="s">
        <v>108</v>
      </c>
      <c r="B76">
        <v>395</v>
      </c>
    </row>
    <row r="77" spans="1:2" x14ac:dyDescent="0.25">
      <c r="A77" t="s">
        <v>109</v>
      </c>
      <c r="B77">
        <v>4289</v>
      </c>
    </row>
    <row r="78" spans="1:2" x14ac:dyDescent="0.25">
      <c r="A78" t="s">
        <v>110</v>
      </c>
      <c r="B78">
        <v>6917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workbookViewId="0">
      <selection activeCell="R20" sqref="R20"/>
    </sheetView>
  </sheetViews>
  <sheetFormatPr baseColWidth="10" defaultRowHeight="15" x14ac:dyDescent="0.25"/>
  <sheetData>
    <row r="1" spans="1:13" x14ac:dyDescent="0.25">
      <c r="A1" t="s">
        <v>28</v>
      </c>
      <c r="B1" t="s">
        <v>29</v>
      </c>
    </row>
    <row r="2" spans="1:13" x14ac:dyDescent="0.25">
      <c r="A2" t="s">
        <v>30</v>
      </c>
      <c r="B2">
        <v>268</v>
      </c>
    </row>
    <row r="3" spans="1:13" x14ac:dyDescent="0.25">
      <c r="A3" t="s">
        <v>31</v>
      </c>
      <c r="B3">
        <v>305</v>
      </c>
    </row>
    <row r="4" spans="1:13" x14ac:dyDescent="0.25">
      <c r="A4" t="s">
        <v>32</v>
      </c>
      <c r="B4">
        <v>273</v>
      </c>
      <c r="G4" t="s">
        <v>33</v>
      </c>
      <c r="H4" t="s">
        <v>1</v>
      </c>
      <c r="I4" t="s">
        <v>2</v>
      </c>
      <c r="K4" t="s">
        <v>34</v>
      </c>
      <c r="L4" t="s">
        <v>1</v>
      </c>
      <c r="M4" t="s">
        <v>2</v>
      </c>
    </row>
    <row r="5" spans="1:13" x14ac:dyDescent="0.25">
      <c r="A5" t="s">
        <v>35</v>
      </c>
      <c r="B5">
        <v>314</v>
      </c>
      <c r="G5" t="s">
        <v>4</v>
      </c>
      <c r="H5">
        <f>AVERAGEA(B2:B4)</f>
        <v>282</v>
      </c>
      <c r="I5">
        <f>AVERAGEA(B8:B10)</f>
        <v>680</v>
      </c>
      <c r="K5" t="s">
        <v>4</v>
      </c>
      <c r="L5">
        <f>STDEVA(B2:B4)</f>
        <v>20.074859899884732</v>
      </c>
      <c r="M5">
        <f>STDEVA(B8:B10)</f>
        <v>71.63099887618489</v>
      </c>
    </row>
    <row r="6" spans="1:13" x14ac:dyDescent="0.25">
      <c r="A6" t="s">
        <v>36</v>
      </c>
      <c r="B6">
        <v>239</v>
      </c>
      <c r="G6" t="s">
        <v>5</v>
      </c>
      <c r="H6">
        <f>AVERAGEA(B14:B16)</f>
        <v>7933.666666666667</v>
      </c>
      <c r="I6">
        <f>AVERAGEA(B20:B22)</f>
        <v>1589</v>
      </c>
      <c r="K6" t="s">
        <v>5</v>
      </c>
      <c r="L6">
        <f>STDEVA(B14:B16)</f>
        <v>2236.9609592778611</v>
      </c>
      <c r="M6">
        <f>STDEVA(B20:B22)</f>
        <v>270.19992598074487</v>
      </c>
    </row>
    <row r="7" spans="1:13" x14ac:dyDescent="0.25">
      <c r="A7" t="s">
        <v>37</v>
      </c>
      <c r="B7">
        <v>246</v>
      </c>
      <c r="G7" t="s">
        <v>6</v>
      </c>
      <c r="H7">
        <f>AVERAGEA(B26:B28)</f>
        <v>23231.333333333332</v>
      </c>
      <c r="I7">
        <f>AVERAGEA(B32:B34)</f>
        <v>1598</v>
      </c>
      <c r="K7" t="s">
        <v>6</v>
      </c>
      <c r="L7">
        <f>STDEVA(B26:B28)</f>
        <v>2530.2943175317241</v>
      </c>
      <c r="M7">
        <f>STDEVA(B32:B34)</f>
        <v>274.58514162277606</v>
      </c>
    </row>
    <row r="8" spans="1:13" x14ac:dyDescent="0.25">
      <c r="A8" t="s">
        <v>38</v>
      </c>
      <c r="B8">
        <v>735</v>
      </c>
      <c r="G8" t="s">
        <v>7</v>
      </c>
      <c r="H8">
        <f>AVERAGEA(B38:B40)</f>
        <v>294.66666666666669</v>
      </c>
      <c r="I8">
        <f>AVERAGEA(B44:B46)</f>
        <v>676</v>
      </c>
      <c r="K8" t="s">
        <v>7</v>
      </c>
      <c r="L8">
        <f>STDEVA(B38:B40)</f>
        <v>29.771350881902109</v>
      </c>
      <c r="M8">
        <f>STDEVA(B44:B46)</f>
        <v>22</v>
      </c>
    </row>
    <row r="9" spans="1:13" x14ac:dyDescent="0.25">
      <c r="A9" t="s">
        <v>39</v>
      </c>
      <c r="B9">
        <v>599</v>
      </c>
      <c r="G9" t="s">
        <v>8</v>
      </c>
      <c r="H9">
        <f>AVERAGEA(B50:B52)</f>
        <v>20546</v>
      </c>
      <c r="I9">
        <f>AVERAGEA(B56:B58)</f>
        <v>3993.3333333333335</v>
      </c>
      <c r="K9" t="s">
        <v>8</v>
      </c>
      <c r="L9">
        <f>STDEVA(B50:B52)</f>
        <v>1266.8717377856372</v>
      </c>
      <c r="M9">
        <f>STDEVA(B56:B58)</f>
        <v>1307.0907900116702</v>
      </c>
    </row>
    <row r="10" spans="1:13" x14ac:dyDescent="0.25">
      <c r="A10" t="s">
        <v>40</v>
      </c>
      <c r="B10">
        <v>706</v>
      </c>
      <c r="G10" t="s">
        <v>9</v>
      </c>
      <c r="H10">
        <f>AVERAGEA(B62:B64)</f>
        <v>2479.6666666666665</v>
      </c>
      <c r="I10">
        <f>AVERAGEA(B68:B70)</f>
        <v>3901.3333333333335</v>
      </c>
      <c r="K10" t="s">
        <v>9</v>
      </c>
      <c r="L10">
        <f>STDEVA(B62:B64)</f>
        <v>248.16190951339274</v>
      </c>
      <c r="M10">
        <f>STDEVA(B68:B70)</f>
        <v>829.97489921884505</v>
      </c>
    </row>
    <row r="11" spans="1:13" x14ac:dyDescent="0.25">
      <c r="A11" t="s">
        <v>41</v>
      </c>
      <c r="B11">
        <v>1527</v>
      </c>
      <c r="G11" t="s">
        <v>10</v>
      </c>
      <c r="H11">
        <f>AVERAGEA(B5:B7)</f>
        <v>266.33333333333331</v>
      </c>
      <c r="I11">
        <f>AVERAGEA(B11:B13)</f>
        <v>1270.3333333333333</v>
      </c>
      <c r="K11" t="s">
        <v>10</v>
      </c>
      <c r="L11">
        <f>STDEVA(B5:B7)</f>
        <v>41.428653530296259</v>
      </c>
      <c r="M11">
        <f>STDEVA(B11:B13)</f>
        <v>248.0087364052595</v>
      </c>
    </row>
    <row r="12" spans="1:13" x14ac:dyDescent="0.25">
      <c r="A12" t="s">
        <v>42</v>
      </c>
      <c r="B12">
        <v>1032</v>
      </c>
      <c r="G12" t="s">
        <v>11</v>
      </c>
      <c r="H12">
        <f>AVERAGEA(B17:B19)</f>
        <v>270</v>
      </c>
      <c r="I12">
        <f>AVERAGEA(B23:B25)</f>
        <v>1888.3333333333333</v>
      </c>
      <c r="K12" t="s">
        <v>11</v>
      </c>
      <c r="L12">
        <f>STDEVA(B17:B19)</f>
        <v>17.691806012954132</v>
      </c>
      <c r="M12">
        <f>STDEVA(B23:B25)</f>
        <v>375.51076327228361</v>
      </c>
    </row>
    <row r="13" spans="1:13" x14ac:dyDescent="0.25">
      <c r="A13" t="s">
        <v>43</v>
      </c>
      <c r="B13">
        <v>1252</v>
      </c>
      <c r="G13" t="s">
        <v>12</v>
      </c>
      <c r="H13">
        <f>AVERAGEA(B29:B31)</f>
        <v>235</v>
      </c>
      <c r="I13">
        <f>AVERAGEA(B35:B37)</f>
        <v>2729</v>
      </c>
      <c r="K13" t="s">
        <v>12</v>
      </c>
      <c r="L13">
        <f>STDEVA(B29:B31)</f>
        <v>5</v>
      </c>
      <c r="M13">
        <f>STDEVA(B35:B37)</f>
        <v>554.02436769514031</v>
      </c>
    </row>
    <row r="14" spans="1:13" x14ac:dyDescent="0.25">
      <c r="A14" t="s">
        <v>44</v>
      </c>
      <c r="B14">
        <v>5878</v>
      </c>
      <c r="G14" t="s">
        <v>13</v>
      </c>
      <c r="H14">
        <f>AVERAGEA(B41:B43)</f>
        <v>266.33333333333331</v>
      </c>
      <c r="I14">
        <f>AVERAGEA(B47:B49)</f>
        <v>21211</v>
      </c>
      <c r="K14" t="s">
        <v>13</v>
      </c>
      <c r="L14">
        <f>STDEVA(B41:B43)</f>
        <v>6.5064070986477116</v>
      </c>
      <c r="M14">
        <f>STDEVA(B47:B49)</f>
        <v>4668.7406224805418</v>
      </c>
    </row>
    <row r="15" spans="1:13" x14ac:dyDescent="0.25">
      <c r="A15" t="s">
        <v>45</v>
      </c>
      <c r="B15">
        <v>7607</v>
      </c>
      <c r="G15" t="s">
        <v>14</v>
      </c>
      <c r="H15">
        <f>AVERAGEA(B53:B55)</f>
        <v>277</v>
      </c>
      <c r="I15">
        <f>AVERAGEA(B59:B61)</f>
        <v>18923.666666666668</v>
      </c>
      <c r="K15" t="s">
        <v>14</v>
      </c>
      <c r="L15">
        <f>STDEVA(B53:B55)</f>
        <v>4.358898943540674</v>
      </c>
      <c r="M15">
        <f>STDEVA(B59:B61)</f>
        <v>5762.5315906581691</v>
      </c>
    </row>
    <row r="16" spans="1:13" x14ac:dyDescent="0.25">
      <c r="A16" t="s">
        <v>46</v>
      </c>
      <c r="B16">
        <v>10316</v>
      </c>
      <c r="G16" t="s">
        <v>15</v>
      </c>
      <c r="H16">
        <f>AVERAGEA(B65:B67)</f>
        <v>232.66666666666666</v>
      </c>
      <c r="I16">
        <f>AVERAGEA(B71:B73)</f>
        <v>2499</v>
      </c>
      <c r="K16" t="s">
        <v>15</v>
      </c>
      <c r="L16">
        <f>STDEVA(B65:B67)</f>
        <v>5.5075705472861021</v>
      </c>
      <c r="M16">
        <f>STDEVA(B71:B73)</f>
        <v>301.27894051858323</v>
      </c>
    </row>
    <row r="17" spans="1:14" x14ac:dyDescent="0.25">
      <c r="A17" t="s">
        <v>47</v>
      </c>
      <c r="B17">
        <v>286</v>
      </c>
    </row>
    <row r="18" spans="1:14" x14ac:dyDescent="0.25">
      <c r="A18" t="s">
        <v>48</v>
      </c>
      <c r="B18">
        <v>251</v>
      </c>
      <c r="G18" t="s">
        <v>49</v>
      </c>
      <c r="H18">
        <f>AVERAGEA(B74:B76)</f>
        <v>381.66666666666669</v>
      </c>
      <c r="K18" t="s">
        <v>49</v>
      </c>
      <c r="L18">
        <f>STDEVA(B74:B76)</f>
        <v>6.110100926607787</v>
      </c>
    </row>
    <row r="19" spans="1:14" x14ac:dyDescent="0.25">
      <c r="A19" t="s">
        <v>50</v>
      </c>
      <c r="B19">
        <v>273</v>
      </c>
    </row>
    <row r="20" spans="1:14" x14ac:dyDescent="0.25">
      <c r="A20" t="s">
        <v>51</v>
      </c>
      <c r="B20">
        <v>1745</v>
      </c>
    </row>
    <row r="21" spans="1:14" x14ac:dyDescent="0.25">
      <c r="A21" t="s">
        <v>52</v>
      </c>
      <c r="B21">
        <v>1277</v>
      </c>
    </row>
    <row r="22" spans="1:14" x14ac:dyDescent="0.25">
      <c r="A22" t="s">
        <v>53</v>
      </c>
      <c r="B22">
        <v>1745</v>
      </c>
      <c r="G22" t="s">
        <v>0</v>
      </c>
      <c r="H22" t="s">
        <v>1</v>
      </c>
      <c r="I22" t="s">
        <v>0</v>
      </c>
      <c r="J22" t="s">
        <v>2</v>
      </c>
      <c r="K22" t="s">
        <v>3</v>
      </c>
      <c r="L22" t="s">
        <v>1</v>
      </c>
      <c r="M22" t="s">
        <v>3</v>
      </c>
      <c r="N22" t="s">
        <v>2</v>
      </c>
    </row>
    <row r="23" spans="1:14" x14ac:dyDescent="0.25">
      <c r="A23" t="s">
        <v>54</v>
      </c>
      <c r="B23">
        <v>1590</v>
      </c>
      <c r="G23" t="s">
        <v>4</v>
      </c>
      <c r="H23">
        <f t="shared" ref="H23:H34" si="0">H5/$H$18</f>
        <v>0.73886462882096071</v>
      </c>
      <c r="I23" t="s">
        <v>4</v>
      </c>
      <c r="J23">
        <f t="shared" ref="J23:J34" si="1">I5/$H$18</f>
        <v>1.7816593886462881</v>
      </c>
      <c r="K23" t="s">
        <v>4</v>
      </c>
      <c r="L23">
        <f t="shared" ref="L23:L34" si="2">L5/$H$18</f>
        <v>5.2597886200571348E-2</v>
      </c>
      <c r="M23" t="s">
        <v>4</v>
      </c>
      <c r="N23">
        <f t="shared" ref="N23:N34" si="3">M5/$H$18</f>
        <v>0.187679473038039</v>
      </c>
    </row>
    <row r="24" spans="1:14" x14ac:dyDescent="0.25">
      <c r="A24" t="s">
        <v>55</v>
      </c>
      <c r="B24">
        <v>1765</v>
      </c>
      <c r="G24" t="s">
        <v>5</v>
      </c>
      <c r="H24">
        <f t="shared" si="0"/>
        <v>20.786899563318777</v>
      </c>
      <c r="I24" t="s">
        <v>5</v>
      </c>
      <c r="J24">
        <f t="shared" si="1"/>
        <v>4.1633187772925764</v>
      </c>
      <c r="K24" t="s">
        <v>5</v>
      </c>
      <c r="L24">
        <f t="shared" si="2"/>
        <v>5.8610330810773652</v>
      </c>
      <c r="M24" t="s">
        <v>5</v>
      </c>
      <c r="N24">
        <f t="shared" si="3"/>
        <v>0.70794740431636205</v>
      </c>
    </row>
    <row r="25" spans="1:14" x14ac:dyDescent="0.25">
      <c r="A25" t="s">
        <v>56</v>
      </c>
      <c r="B25">
        <v>2310</v>
      </c>
      <c r="G25" t="s">
        <v>6</v>
      </c>
      <c r="H25">
        <f t="shared" si="0"/>
        <v>60.868122270742354</v>
      </c>
      <c r="I25" t="s">
        <v>6</v>
      </c>
      <c r="J25">
        <f t="shared" si="1"/>
        <v>4.1868995633187769</v>
      </c>
      <c r="K25" t="s">
        <v>6</v>
      </c>
      <c r="L25">
        <f t="shared" si="2"/>
        <v>6.6295920983363947</v>
      </c>
      <c r="M25" t="s">
        <v>6</v>
      </c>
      <c r="N25">
        <f t="shared" si="3"/>
        <v>0.71943705228674948</v>
      </c>
    </row>
    <row r="26" spans="1:14" x14ac:dyDescent="0.25">
      <c r="A26" t="s">
        <v>57</v>
      </c>
      <c r="B26">
        <v>22154</v>
      </c>
      <c r="G26" t="s">
        <v>7</v>
      </c>
      <c r="H26">
        <f t="shared" si="0"/>
        <v>0.77205240174672485</v>
      </c>
      <c r="I26" t="s">
        <v>7</v>
      </c>
      <c r="J26">
        <f t="shared" si="1"/>
        <v>1.77117903930131</v>
      </c>
      <c r="K26" t="s">
        <v>7</v>
      </c>
      <c r="L26">
        <f t="shared" si="2"/>
        <v>7.8003539428564472E-2</v>
      </c>
      <c r="M26" t="s">
        <v>7</v>
      </c>
      <c r="N26">
        <f t="shared" si="3"/>
        <v>5.7641921397379912E-2</v>
      </c>
    </row>
    <row r="27" spans="1:14" x14ac:dyDescent="0.25">
      <c r="A27" t="s">
        <v>58</v>
      </c>
      <c r="B27">
        <v>26122</v>
      </c>
      <c r="G27" t="s">
        <v>8</v>
      </c>
      <c r="H27">
        <f t="shared" si="0"/>
        <v>53.832314410480343</v>
      </c>
      <c r="I27" t="s">
        <v>8</v>
      </c>
      <c r="J27">
        <f t="shared" si="1"/>
        <v>10.462882096069869</v>
      </c>
      <c r="K27" t="s">
        <v>8</v>
      </c>
      <c r="L27">
        <f t="shared" si="2"/>
        <v>3.3193145968182631</v>
      </c>
      <c r="M27" t="s">
        <v>8</v>
      </c>
      <c r="N27">
        <f t="shared" si="3"/>
        <v>3.4246920262314502</v>
      </c>
    </row>
    <row r="28" spans="1:14" x14ac:dyDescent="0.25">
      <c r="A28" t="s">
        <v>59</v>
      </c>
      <c r="B28">
        <v>21418</v>
      </c>
      <c r="G28" t="s">
        <v>9</v>
      </c>
      <c r="H28">
        <f t="shared" si="0"/>
        <v>6.4969432314410476</v>
      </c>
      <c r="I28" t="s">
        <v>9</v>
      </c>
      <c r="J28">
        <f t="shared" si="1"/>
        <v>10.221834061135372</v>
      </c>
      <c r="K28" t="s">
        <v>9</v>
      </c>
      <c r="L28">
        <f t="shared" si="2"/>
        <v>0.65020587645430405</v>
      </c>
      <c r="M28" t="s">
        <v>9</v>
      </c>
      <c r="N28">
        <f t="shared" si="3"/>
        <v>2.1746067228441355</v>
      </c>
    </row>
    <row r="29" spans="1:14" x14ac:dyDescent="0.25">
      <c r="A29" t="s">
        <v>60</v>
      </c>
      <c r="B29">
        <v>240</v>
      </c>
      <c r="G29" t="s">
        <v>10</v>
      </c>
      <c r="H29">
        <f t="shared" si="0"/>
        <v>0.69781659388646278</v>
      </c>
      <c r="I29" t="s">
        <v>10</v>
      </c>
      <c r="J29">
        <f t="shared" si="1"/>
        <v>3.3283842794759821</v>
      </c>
      <c r="K29" t="s">
        <v>10</v>
      </c>
      <c r="L29">
        <f t="shared" si="2"/>
        <v>0.10854669047239195</v>
      </c>
      <c r="M29" t="s">
        <v>10</v>
      </c>
      <c r="N29">
        <f t="shared" si="3"/>
        <v>0.64980454953343092</v>
      </c>
    </row>
    <row r="30" spans="1:14" x14ac:dyDescent="0.25">
      <c r="A30" t="s">
        <v>61</v>
      </c>
      <c r="B30">
        <v>235</v>
      </c>
      <c r="G30" t="s">
        <v>11</v>
      </c>
      <c r="H30">
        <f t="shared" si="0"/>
        <v>0.70742358078602618</v>
      </c>
      <c r="I30" t="s">
        <v>11</v>
      </c>
      <c r="J30">
        <f t="shared" si="1"/>
        <v>4.9475982532751086</v>
      </c>
      <c r="K30" t="s">
        <v>11</v>
      </c>
      <c r="L30">
        <f t="shared" si="2"/>
        <v>4.635407688983615E-2</v>
      </c>
      <c r="M30" t="s">
        <v>11</v>
      </c>
      <c r="N30">
        <f t="shared" si="3"/>
        <v>0.98387099547323209</v>
      </c>
    </row>
    <row r="31" spans="1:14" x14ac:dyDescent="0.25">
      <c r="A31" t="s">
        <v>62</v>
      </c>
      <c r="B31">
        <v>230</v>
      </c>
      <c r="G31" t="s">
        <v>12</v>
      </c>
      <c r="H31">
        <f t="shared" si="0"/>
        <v>0.61572052401746724</v>
      </c>
      <c r="I31" t="s">
        <v>12</v>
      </c>
      <c r="J31">
        <f t="shared" si="1"/>
        <v>7.1502183406113531</v>
      </c>
      <c r="K31" t="s">
        <v>12</v>
      </c>
      <c r="L31">
        <f t="shared" si="2"/>
        <v>1.3100436681222707E-2</v>
      </c>
      <c r="M31" t="s">
        <v>12</v>
      </c>
      <c r="N31">
        <f t="shared" si="3"/>
        <v>1.4515922297689265</v>
      </c>
    </row>
    <row r="32" spans="1:14" x14ac:dyDescent="0.25">
      <c r="A32" t="s">
        <v>63</v>
      </c>
      <c r="B32">
        <v>1851</v>
      </c>
      <c r="G32" t="s">
        <v>13</v>
      </c>
      <c r="H32">
        <f t="shared" si="0"/>
        <v>0.69781659388646278</v>
      </c>
      <c r="I32" t="s">
        <v>13</v>
      </c>
      <c r="J32">
        <f t="shared" si="1"/>
        <v>55.574672489082964</v>
      </c>
      <c r="K32" t="s">
        <v>13</v>
      </c>
      <c r="L32">
        <f t="shared" si="2"/>
        <v>1.7047354843618457E-2</v>
      </c>
      <c r="M32" t="s">
        <v>13</v>
      </c>
      <c r="N32">
        <f t="shared" si="3"/>
        <v>12.232508181171724</v>
      </c>
    </row>
    <row r="33" spans="1:14" x14ac:dyDescent="0.25">
      <c r="A33" t="s">
        <v>64</v>
      </c>
      <c r="B33">
        <v>1306</v>
      </c>
      <c r="G33" t="s">
        <v>14</v>
      </c>
      <c r="H33">
        <f t="shared" si="0"/>
        <v>0.72576419213973797</v>
      </c>
      <c r="I33" t="s">
        <v>14</v>
      </c>
      <c r="J33">
        <f t="shared" si="1"/>
        <v>49.581659388646287</v>
      </c>
      <c r="K33" t="s">
        <v>14</v>
      </c>
      <c r="L33">
        <f t="shared" si="2"/>
        <v>1.142069592194063E-2</v>
      </c>
      <c r="M33" t="s">
        <v>14</v>
      </c>
      <c r="N33">
        <f t="shared" si="3"/>
        <v>15.098336045392582</v>
      </c>
    </row>
    <row r="34" spans="1:14" x14ac:dyDescent="0.25">
      <c r="A34" t="s">
        <v>65</v>
      </c>
      <c r="B34">
        <v>1637</v>
      </c>
      <c r="G34" t="s">
        <v>15</v>
      </c>
      <c r="H34">
        <f t="shared" si="0"/>
        <v>0.60960698689956327</v>
      </c>
      <c r="I34" t="s">
        <v>15</v>
      </c>
      <c r="J34">
        <f t="shared" si="1"/>
        <v>6.5475982532751091</v>
      </c>
      <c r="K34" t="s">
        <v>15</v>
      </c>
      <c r="L34">
        <f t="shared" si="2"/>
        <v>1.4430315844417735E-2</v>
      </c>
      <c r="M34" t="s">
        <v>15</v>
      </c>
      <c r="N34">
        <f t="shared" si="3"/>
        <v>0.78937713672991239</v>
      </c>
    </row>
    <row r="35" spans="1:14" x14ac:dyDescent="0.25">
      <c r="A35" t="s">
        <v>66</v>
      </c>
      <c r="B35">
        <v>3280</v>
      </c>
    </row>
    <row r="36" spans="1:14" x14ac:dyDescent="0.25">
      <c r="A36" t="s">
        <v>67</v>
      </c>
      <c r="B36">
        <v>2172</v>
      </c>
    </row>
    <row r="37" spans="1:14" x14ac:dyDescent="0.25">
      <c r="A37" t="s">
        <v>68</v>
      </c>
      <c r="B37">
        <v>2735</v>
      </c>
    </row>
    <row r="38" spans="1:14" x14ac:dyDescent="0.25">
      <c r="A38" t="s">
        <v>69</v>
      </c>
      <c r="B38">
        <v>276</v>
      </c>
    </row>
    <row r="39" spans="1:14" x14ac:dyDescent="0.25">
      <c r="A39" t="s">
        <v>70</v>
      </c>
      <c r="B39">
        <v>329</v>
      </c>
    </row>
    <row r="40" spans="1:14" x14ac:dyDescent="0.25">
      <c r="A40" t="s">
        <v>71</v>
      </c>
      <c r="B40">
        <v>279</v>
      </c>
    </row>
    <row r="41" spans="1:14" x14ac:dyDescent="0.25">
      <c r="A41" t="s">
        <v>72</v>
      </c>
      <c r="B41">
        <v>266</v>
      </c>
    </row>
    <row r="42" spans="1:14" x14ac:dyDescent="0.25">
      <c r="A42" t="s">
        <v>73</v>
      </c>
      <c r="B42">
        <v>273</v>
      </c>
    </row>
    <row r="43" spans="1:14" x14ac:dyDescent="0.25">
      <c r="A43" t="s">
        <v>74</v>
      </c>
      <c r="B43">
        <v>260</v>
      </c>
    </row>
    <row r="44" spans="1:14" x14ac:dyDescent="0.25">
      <c r="A44" t="s">
        <v>75</v>
      </c>
      <c r="B44">
        <v>676</v>
      </c>
    </row>
    <row r="45" spans="1:14" x14ac:dyDescent="0.25">
      <c r="A45" t="s">
        <v>76</v>
      </c>
      <c r="B45">
        <v>654</v>
      </c>
    </row>
    <row r="46" spans="1:14" x14ac:dyDescent="0.25">
      <c r="A46" t="s">
        <v>77</v>
      </c>
      <c r="B46">
        <v>698</v>
      </c>
    </row>
    <row r="47" spans="1:14" x14ac:dyDescent="0.25">
      <c r="A47" t="s">
        <v>78</v>
      </c>
      <c r="B47">
        <v>26066</v>
      </c>
    </row>
    <row r="48" spans="1:14" x14ac:dyDescent="0.25">
      <c r="A48" t="s">
        <v>79</v>
      </c>
      <c r="B48">
        <v>16754</v>
      </c>
    </row>
    <row r="49" spans="1:2" x14ac:dyDescent="0.25">
      <c r="A49" t="s">
        <v>80</v>
      </c>
      <c r="B49">
        <v>20813</v>
      </c>
    </row>
    <row r="50" spans="1:2" x14ac:dyDescent="0.25">
      <c r="A50" t="s">
        <v>81</v>
      </c>
      <c r="B50">
        <v>21904</v>
      </c>
    </row>
    <row r="51" spans="1:2" x14ac:dyDescent="0.25">
      <c r="A51" t="s">
        <v>82</v>
      </c>
      <c r="B51">
        <v>19396</v>
      </c>
    </row>
    <row r="52" spans="1:2" x14ac:dyDescent="0.25">
      <c r="A52" t="s">
        <v>83</v>
      </c>
      <c r="B52">
        <v>20338</v>
      </c>
    </row>
    <row r="53" spans="1:2" x14ac:dyDescent="0.25">
      <c r="A53" t="s">
        <v>85</v>
      </c>
      <c r="B53">
        <v>280</v>
      </c>
    </row>
    <row r="54" spans="1:2" x14ac:dyDescent="0.25">
      <c r="A54" t="s">
        <v>86</v>
      </c>
      <c r="B54">
        <v>272</v>
      </c>
    </row>
    <row r="55" spans="1:2" x14ac:dyDescent="0.25">
      <c r="A55" t="s">
        <v>87</v>
      </c>
      <c r="B55">
        <v>279</v>
      </c>
    </row>
    <row r="56" spans="1:2" x14ac:dyDescent="0.25">
      <c r="A56" t="s">
        <v>88</v>
      </c>
      <c r="B56">
        <v>5411</v>
      </c>
    </row>
    <row r="57" spans="1:2" x14ac:dyDescent="0.25">
      <c r="A57" t="s">
        <v>89</v>
      </c>
      <c r="B57">
        <v>2836</v>
      </c>
    </row>
    <row r="58" spans="1:2" x14ac:dyDescent="0.25">
      <c r="A58" t="s">
        <v>90</v>
      </c>
      <c r="B58">
        <v>3733</v>
      </c>
    </row>
    <row r="59" spans="1:2" x14ac:dyDescent="0.25">
      <c r="A59" t="s">
        <v>91</v>
      </c>
      <c r="B59">
        <v>24389</v>
      </c>
    </row>
    <row r="60" spans="1:2" x14ac:dyDescent="0.25">
      <c r="A60" t="s">
        <v>92</v>
      </c>
      <c r="B60">
        <v>12904</v>
      </c>
    </row>
    <row r="61" spans="1:2" x14ac:dyDescent="0.25">
      <c r="A61" t="s">
        <v>93</v>
      </c>
      <c r="B61">
        <v>19478</v>
      </c>
    </row>
    <row r="62" spans="1:2" x14ac:dyDescent="0.25">
      <c r="A62" t="s">
        <v>94</v>
      </c>
      <c r="B62">
        <v>2603</v>
      </c>
    </row>
    <row r="63" spans="1:2" x14ac:dyDescent="0.25">
      <c r="A63" t="s">
        <v>95</v>
      </c>
      <c r="B63">
        <v>2194</v>
      </c>
    </row>
    <row r="64" spans="1:2" x14ac:dyDescent="0.25">
      <c r="A64" t="s">
        <v>96</v>
      </c>
      <c r="B64">
        <v>2642</v>
      </c>
    </row>
    <row r="65" spans="1:2" x14ac:dyDescent="0.25">
      <c r="A65" t="s">
        <v>97</v>
      </c>
      <c r="B65">
        <v>238</v>
      </c>
    </row>
    <row r="66" spans="1:2" x14ac:dyDescent="0.25">
      <c r="A66" t="s">
        <v>98</v>
      </c>
      <c r="B66">
        <v>233</v>
      </c>
    </row>
    <row r="67" spans="1:2" x14ac:dyDescent="0.25">
      <c r="A67" t="s">
        <v>99</v>
      </c>
      <c r="B67">
        <v>227</v>
      </c>
    </row>
    <row r="68" spans="1:2" x14ac:dyDescent="0.25">
      <c r="A68" t="s">
        <v>100</v>
      </c>
      <c r="B68">
        <v>4823</v>
      </c>
    </row>
    <row r="69" spans="1:2" x14ac:dyDescent="0.25">
      <c r="A69" t="s">
        <v>101</v>
      </c>
      <c r="B69">
        <v>3213</v>
      </c>
    </row>
    <row r="70" spans="1:2" x14ac:dyDescent="0.25">
      <c r="A70" t="s">
        <v>102</v>
      </c>
      <c r="B70">
        <v>3668</v>
      </c>
    </row>
    <row r="71" spans="1:2" x14ac:dyDescent="0.25">
      <c r="A71" t="s">
        <v>103</v>
      </c>
      <c r="B71">
        <v>2812</v>
      </c>
    </row>
    <row r="72" spans="1:2" x14ac:dyDescent="0.25">
      <c r="A72" t="s">
        <v>104</v>
      </c>
      <c r="B72">
        <v>2474</v>
      </c>
    </row>
    <row r="73" spans="1:2" x14ac:dyDescent="0.25">
      <c r="A73" t="s">
        <v>105</v>
      </c>
      <c r="B73">
        <v>2211</v>
      </c>
    </row>
    <row r="74" spans="1:2" x14ac:dyDescent="0.25">
      <c r="A74" t="s">
        <v>106</v>
      </c>
      <c r="B74">
        <v>387</v>
      </c>
    </row>
    <row r="75" spans="1:2" x14ac:dyDescent="0.25">
      <c r="A75" t="s">
        <v>107</v>
      </c>
      <c r="B75">
        <v>383</v>
      </c>
    </row>
    <row r="76" spans="1:2" x14ac:dyDescent="0.25">
      <c r="A76" t="s">
        <v>108</v>
      </c>
      <c r="B76">
        <v>375</v>
      </c>
    </row>
    <row r="77" spans="1:2" x14ac:dyDescent="0.25">
      <c r="A77" t="s">
        <v>109</v>
      </c>
      <c r="B77">
        <v>4706</v>
      </c>
    </row>
    <row r="78" spans="1:2" x14ac:dyDescent="0.25">
      <c r="A78" t="s">
        <v>110</v>
      </c>
      <c r="B78">
        <v>7505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B36"/>
  <sheetViews>
    <sheetView tabSelected="1" workbookViewId="0">
      <selection activeCell="U3" sqref="U3"/>
    </sheetView>
  </sheetViews>
  <sheetFormatPr baseColWidth="10" defaultRowHeight="15" x14ac:dyDescent="0.25"/>
  <sheetData>
    <row r="3" spans="1:28" x14ac:dyDescent="0.25">
      <c r="A3" t="s">
        <v>111</v>
      </c>
      <c r="K3" t="s">
        <v>112</v>
      </c>
      <c r="U3" t="s">
        <v>113</v>
      </c>
    </row>
    <row r="6" spans="1:28" x14ac:dyDescent="0.25">
      <c r="A6" t="s">
        <v>0</v>
      </c>
      <c r="B6" t="s">
        <v>1</v>
      </c>
      <c r="C6" t="s">
        <v>0</v>
      </c>
      <c r="D6" t="s">
        <v>2</v>
      </c>
      <c r="E6" t="s">
        <v>3</v>
      </c>
      <c r="F6" t="s">
        <v>1</v>
      </c>
      <c r="G6" t="s">
        <v>3</v>
      </c>
      <c r="H6" t="s">
        <v>2</v>
      </c>
      <c r="K6" t="s">
        <v>0</v>
      </c>
      <c r="L6" t="s">
        <v>1</v>
      </c>
      <c r="M6" t="s">
        <v>0</v>
      </c>
      <c r="N6" t="s">
        <v>2</v>
      </c>
      <c r="O6" t="s">
        <v>3</v>
      </c>
      <c r="P6" t="s">
        <v>1</v>
      </c>
      <c r="Q6" t="s">
        <v>3</v>
      </c>
      <c r="R6" t="s">
        <v>2</v>
      </c>
      <c r="U6" t="s">
        <v>0</v>
      </c>
      <c r="V6" t="s">
        <v>1</v>
      </c>
      <c r="W6" t="s">
        <v>0</v>
      </c>
      <c r="X6" t="s">
        <v>2</v>
      </c>
      <c r="Y6" t="s">
        <v>3</v>
      </c>
      <c r="Z6" t="s">
        <v>1</v>
      </c>
      <c r="AA6" t="s">
        <v>3</v>
      </c>
      <c r="AB6" t="s">
        <v>2</v>
      </c>
    </row>
    <row r="7" spans="1:28" x14ac:dyDescent="0.25">
      <c r="A7" t="s">
        <v>4</v>
      </c>
      <c r="B7">
        <v>0.64626990779547355</v>
      </c>
      <c r="C7" t="s">
        <v>4</v>
      </c>
      <c r="D7">
        <v>1.4618608549874266</v>
      </c>
      <c r="E7" t="s">
        <v>4</v>
      </c>
      <c r="F7">
        <v>2.058345206673709E-2</v>
      </c>
      <c r="G7" t="s">
        <v>4</v>
      </c>
      <c r="H7">
        <v>9.8885444471290357E-2</v>
      </c>
      <c r="K7" t="s">
        <v>4</v>
      </c>
      <c r="L7">
        <v>0.65488215488215484</v>
      </c>
      <c r="M7" t="s">
        <v>4</v>
      </c>
      <c r="N7">
        <v>2.2668350168350169</v>
      </c>
      <c r="O7" t="s">
        <v>4</v>
      </c>
      <c r="P7">
        <v>8.8683954148592072E-3</v>
      </c>
      <c r="Q7" t="s">
        <v>4</v>
      </c>
      <c r="R7">
        <v>0.48308505421772557</v>
      </c>
      <c r="U7" t="s">
        <v>4</v>
      </c>
      <c r="V7">
        <v>0.73886462882096071</v>
      </c>
      <c r="W7" t="s">
        <v>4</v>
      </c>
      <c r="X7">
        <v>1.7816593886462881</v>
      </c>
      <c r="Y7" t="s">
        <v>4</v>
      </c>
      <c r="Z7">
        <v>5.2597886200571348E-2</v>
      </c>
      <c r="AA7" t="s">
        <v>4</v>
      </c>
      <c r="AB7">
        <v>0.187679473038039</v>
      </c>
    </row>
    <row r="8" spans="1:28" x14ac:dyDescent="0.25">
      <c r="A8" t="s">
        <v>5</v>
      </c>
      <c r="B8">
        <v>7.0586756077116508</v>
      </c>
      <c r="C8" t="s">
        <v>5</v>
      </c>
      <c r="D8">
        <v>3.1475272422464378</v>
      </c>
      <c r="E8" t="s">
        <v>5</v>
      </c>
      <c r="F8">
        <v>3.5527733144577165</v>
      </c>
      <c r="G8" t="s">
        <v>5</v>
      </c>
      <c r="H8">
        <v>0.52164885533766436</v>
      </c>
      <c r="K8" t="s">
        <v>5</v>
      </c>
      <c r="L8">
        <v>8.4840067340067336</v>
      </c>
      <c r="M8" t="s">
        <v>5</v>
      </c>
      <c r="N8">
        <v>4.2466329966329965</v>
      </c>
      <c r="O8" t="s">
        <v>5</v>
      </c>
      <c r="P8">
        <v>5.3706928779174001</v>
      </c>
      <c r="Q8" t="s">
        <v>5</v>
      </c>
      <c r="R8">
        <v>0.71703091755819348</v>
      </c>
      <c r="U8" t="s">
        <v>5</v>
      </c>
      <c r="V8">
        <v>20.786899563318777</v>
      </c>
      <c r="W8" t="s">
        <v>5</v>
      </c>
      <c r="X8">
        <v>4.1633187772925764</v>
      </c>
      <c r="Y8" t="s">
        <v>5</v>
      </c>
      <c r="Z8">
        <v>5.8610330810773652</v>
      </c>
      <c r="AA8" t="s">
        <v>5</v>
      </c>
      <c r="AB8">
        <v>0.70794740431636205</v>
      </c>
    </row>
    <row r="9" spans="1:28" x14ac:dyDescent="0.25">
      <c r="A9" t="s">
        <v>6</v>
      </c>
      <c r="B9">
        <v>42.533109807208717</v>
      </c>
      <c r="C9" t="s">
        <v>6</v>
      </c>
      <c r="D9">
        <v>3.0662196144174345</v>
      </c>
      <c r="E9" t="s">
        <v>6</v>
      </c>
      <c r="F9">
        <v>12.057303235212144</v>
      </c>
      <c r="G9" t="s">
        <v>6</v>
      </c>
      <c r="H9">
        <v>0.49383214471750331</v>
      </c>
      <c r="K9" t="s">
        <v>6</v>
      </c>
      <c r="L9">
        <v>48.370370370370374</v>
      </c>
      <c r="M9" t="s">
        <v>6</v>
      </c>
      <c r="N9">
        <v>4.0488215488215484</v>
      </c>
      <c r="O9" t="s">
        <v>6</v>
      </c>
      <c r="P9">
        <v>12.879554426913476</v>
      </c>
      <c r="Q9" t="s">
        <v>6</v>
      </c>
      <c r="R9">
        <v>0.67172824729483338</v>
      </c>
      <c r="U9" t="s">
        <v>6</v>
      </c>
      <c r="V9">
        <v>60.868122270742354</v>
      </c>
      <c r="W9" t="s">
        <v>6</v>
      </c>
      <c r="X9">
        <v>4.1868995633187769</v>
      </c>
      <c r="Y9" t="s">
        <v>6</v>
      </c>
      <c r="Z9">
        <v>6.6295920983363947</v>
      </c>
      <c r="AA9" t="s">
        <v>6</v>
      </c>
      <c r="AB9">
        <v>0.71943705228674948</v>
      </c>
    </row>
    <row r="10" spans="1:28" x14ac:dyDescent="0.25">
      <c r="A10" t="s">
        <v>7</v>
      </c>
      <c r="B10">
        <v>0.67728415758591776</v>
      </c>
      <c r="C10" t="s">
        <v>7</v>
      </c>
      <c r="D10">
        <v>1.7032690695725063</v>
      </c>
      <c r="E10" t="s">
        <v>7</v>
      </c>
      <c r="F10">
        <v>1.2656889246053227E-2</v>
      </c>
      <c r="G10" t="s">
        <v>7</v>
      </c>
      <c r="H10">
        <v>8.5695744637934987E-2</v>
      </c>
      <c r="K10" t="s">
        <v>7</v>
      </c>
      <c r="L10">
        <v>0.71296296296296291</v>
      </c>
      <c r="M10" t="s">
        <v>7</v>
      </c>
      <c r="N10">
        <v>2.4562289562289563</v>
      </c>
      <c r="O10" t="s">
        <v>7</v>
      </c>
      <c r="P10">
        <v>6.3550794909686447E-3</v>
      </c>
      <c r="Q10" t="s">
        <v>7</v>
      </c>
      <c r="R10">
        <v>0.46156430906234158</v>
      </c>
      <c r="U10" t="s">
        <v>7</v>
      </c>
      <c r="V10">
        <v>0.77205240174672485</v>
      </c>
      <c r="W10" t="s">
        <v>7</v>
      </c>
      <c r="X10">
        <v>1.77117903930131</v>
      </c>
      <c r="Y10" t="s">
        <v>7</v>
      </c>
      <c r="Z10">
        <v>7.8003539428564472E-2</v>
      </c>
      <c r="AA10" t="s">
        <v>7</v>
      </c>
      <c r="AB10">
        <v>5.7641921397379912E-2</v>
      </c>
    </row>
    <row r="11" spans="1:28" x14ac:dyDescent="0.25">
      <c r="A11" t="s">
        <v>8</v>
      </c>
      <c r="B11">
        <v>39.290863369656329</v>
      </c>
      <c r="C11" t="s">
        <v>8</v>
      </c>
      <c r="D11">
        <v>6.9874266554903599</v>
      </c>
      <c r="E11" t="s">
        <v>8</v>
      </c>
      <c r="F11">
        <v>7.9439024782493162</v>
      </c>
      <c r="G11" t="s">
        <v>8</v>
      </c>
      <c r="H11">
        <v>1.8462813702477594</v>
      </c>
      <c r="K11" t="s">
        <v>8</v>
      </c>
      <c r="L11">
        <v>35.716329966329965</v>
      </c>
      <c r="M11" t="s">
        <v>8</v>
      </c>
      <c r="N11">
        <v>10.044612794612794</v>
      </c>
      <c r="O11" t="s">
        <v>8</v>
      </c>
      <c r="P11">
        <v>8.1203382603960481</v>
      </c>
      <c r="Q11" t="s">
        <v>8</v>
      </c>
      <c r="R11">
        <v>1.59254632231814</v>
      </c>
      <c r="U11" t="s">
        <v>8</v>
      </c>
      <c r="V11">
        <v>53.832314410480343</v>
      </c>
      <c r="W11" t="s">
        <v>8</v>
      </c>
      <c r="X11">
        <v>10.462882096069869</v>
      </c>
      <c r="Y11" t="s">
        <v>8</v>
      </c>
      <c r="Z11">
        <v>3.3193145968182631</v>
      </c>
      <c r="AA11" t="s">
        <v>8</v>
      </c>
      <c r="AB11">
        <v>3.4246920262314502</v>
      </c>
    </row>
    <row r="12" spans="1:28" x14ac:dyDescent="0.25">
      <c r="A12" t="s">
        <v>9</v>
      </c>
      <c r="B12">
        <v>4.6328583403185242</v>
      </c>
      <c r="C12" t="s">
        <v>9</v>
      </c>
      <c r="D12">
        <v>7.4450963956412402</v>
      </c>
      <c r="E12" t="s">
        <v>9</v>
      </c>
      <c r="F12">
        <v>0.42691149149765639</v>
      </c>
      <c r="G12" t="s">
        <v>9</v>
      </c>
      <c r="H12">
        <v>0.4223545939666381</v>
      </c>
      <c r="K12" t="s">
        <v>9</v>
      </c>
      <c r="L12">
        <v>3.4764309764309766</v>
      </c>
      <c r="M12" t="s">
        <v>9</v>
      </c>
      <c r="N12">
        <v>8.7727272727272734</v>
      </c>
      <c r="O12" t="s">
        <v>9</v>
      </c>
      <c r="P12">
        <v>0.63255097500464164</v>
      </c>
      <c r="Q12" t="s">
        <v>9</v>
      </c>
      <c r="R12">
        <v>1.7763711147484129</v>
      </c>
      <c r="U12" t="s">
        <v>9</v>
      </c>
      <c r="V12">
        <v>6.4969432314410476</v>
      </c>
      <c r="W12" t="s">
        <v>9</v>
      </c>
      <c r="X12">
        <v>10.221834061135372</v>
      </c>
      <c r="Y12" t="s">
        <v>9</v>
      </c>
      <c r="Z12">
        <v>0.65020587645430405</v>
      </c>
      <c r="AA12" t="s">
        <v>9</v>
      </c>
      <c r="AB12">
        <v>2.1746067228441355</v>
      </c>
    </row>
    <row r="13" spans="1:28" x14ac:dyDescent="0.25">
      <c r="A13" t="s">
        <v>10</v>
      </c>
      <c r="B13">
        <v>0.6026823134953897</v>
      </c>
      <c r="C13" t="s">
        <v>10</v>
      </c>
      <c r="D13">
        <v>2.051969823973177</v>
      </c>
      <c r="E13" t="s">
        <v>10</v>
      </c>
      <c r="F13">
        <v>3.8412201969453812E-3</v>
      </c>
      <c r="G13" t="s">
        <v>10</v>
      </c>
      <c r="H13">
        <v>0.41528597776122456</v>
      </c>
      <c r="K13" t="s">
        <v>10</v>
      </c>
      <c r="L13">
        <v>0.61195286195286203</v>
      </c>
      <c r="M13" t="s">
        <v>10</v>
      </c>
      <c r="N13">
        <v>3.2508417508417509</v>
      </c>
      <c r="O13" t="s">
        <v>10</v>
      </c>
      <c r="P13">
        <v>6.3550794909686455E-3</v>
      </c>
      <c r="Q13" t="s">
        <v>10</v>
      </c>
      <c r="R13">
        <v>0.59998179013054265</v>
      </c>
      <c r="U13" t="s">
        <v>10</v>
      </c>
      <c r="V13">
        <v>0.69781659388646278</v>
      </c>
      <c r="W13" t="s">
        <v>10</v>
      </c>
      <c r="X13">
        <v>3.3283842794759821</v>
      </c>
      <c r="Y13" t="s">
        <v>10</v>
      </c>
      <c r="Z13">
        <v>0.10854669047239195</v>
      </c>
      <c r="AA13" t="s">
        <v>10</v>
      </c>
      <c r="AB13">
        <v>0.64980454953343092</v>
      </c>
    </row>
    <row r="14" spans="1:28" x14ac:dyDescent="0.25">
      <c r="A14" t="s">
        <v>11</v>
      </c>
      <c r="B14">
        <v>0.64710813076278284</v>
      </c>
      <c r="C14" t="s">
        <v>11</v>
      </c>
      <c r="D14">
        <v>2.9991617770326906</v>
      </c>
      <c r="E14" t="s">
        <v>11</v>
      </c>
      <c r="F14">
        <v>1.4518447674508612E-3</v>
      </c>
      <c r="G14" t="s">
        <v>11</v>
      </c>
      <c r="H14">
        <v>0.4466800455315903</v>
      </c>
      <c r="K14" t="s">
        <v>11</v>
      </c>
      <c r="L14">
        <v>0.65067340067340074</v>
      </c>
      <c r="M14" t="s">
        <v>11</v>
      </c>
      <c r="N14">
        <v>3.7121212121212119</v>
      </c>
      <c r="O14" t="s">
        <v>11</v>
      </c>
      <c r="P14">
        <v>2.0411373153168589E-2</v>
      </c>
      <c r="Q14" t="s">
        <v>11</v>
      </c>
      <c r="R14">
        <v>0.48160875740020648</v>
      </c>
      <c r="U14" t="s">
        <v>11</v>
      </c>
      <c r="V14">
        <v>0.70742358078602618</v>
      </c>
      <c r="W14" t="s">
        <v>11</v>
      </c>
      <c r="X14">
        <v>4.9475982532751086</v>
      </c>
      <c r="Y14" t="s">
        <v>11</v>
      </c>
      <c r="Z14">
        <v>4.635407688983615E-2</v>
      </c>
      <c r="AA14" t="s">
        <v>11</v>
      </c>
      <c r="AB14">
        <v>0.98387099547323209</v>
      </c>
    </row>
    <row r="15" spans="1:28" x14ac:dyDescent="0.25">
      <c r="A15" t="s">
        <v>12</v>
      </c>
      <c r="B15">
        <v>0.6663872590108969</v>
      </c>
      <c r="C15" t="s">
        <v>12</v>
      </c>
      <c r="D15">
        <v>4.1450125733445091</v>
      </c>
      <c r="E15" t="s">
        <v>12</v>
      </c>
      <c r="F15">
        <v>3.3265942720845647E-2</v>
      </c>
      <c r="G15" t="s">
        <v>12</v>
      </c>
      <c r="H15">
        <v>0.86562462379742111</v>
      </c>
      <c r="K15" t="s">
        <v>12</v>
      </c>
      <c r="L15">
        <v>0.69107744107744118</v>
      </c>
      <c r="M15" t="s">
        <v>12</v>
      </c>
      <c r="N15">
        <v>6.269360269360269</v>
      </c>
      <c r="O15" t="s">
        <v>12</v>
      </c>
      <c r="P15">
        <v>2.1477021586149957E-2</v>
      </c>
      <c r="Q15" t="s">
        <v>12</v>
      </c>
      <c r="R15">
        <v>1.294019656762557</v>
      </c>
      <c r="U15" t="s">
        <v>12</v>
      </c>
      <c r="V15">
        <v>0.61572052401746724</v>
      </c>
      <c r="W15" t="s">
        <v>12</v>
      </c>
      <c r="X15">
        <v>7.1502183406113531</v>
      </c>
      <c r="Y15" t="s">
        <v>12</v>
      </c>
      <c r="Z15">
        <v>1.3100436681222707E-2</v>
      </c>
      <c r="AA15" t="s">
        <v>12</v>
      </c>
      <c r="AB15">
        <v>1.4515922297689265</v>
      </c>
    </row>
    <row r="16" spans="1:28" x14ac:dyDescent="0.25">
      <c r="A16" t="s">
        <v>13</v>
      </c>
      <c r="B16">
        <v>0.69656328583403182</v>
      </c>
      <c r="C16" t="s">
        <v>13</v>
      </c>
      <c r="D16">
        <v>31.460184409052804</v>
      </c>
      <c r="E16" t="s">
        <v>13</v>
      </c>
      <c r="F16">
        <v>1.9640191976295022E-2</v>
      </c>
      <c r="G16" t="s">
        <v>13</v>
      </c>
      <c r="H16">
        <v>8.8418810090316455</v>
      </c>
      <c r="K16" t="s">
        <v>13</v>
      </c>
      <c r="L16">
        <v>0.72811447811447805</v>
      </c>
      <c r="M16" t="s">
        <v>13</v>
      </c>
      <c r="N16">
        <v>57.459595959595958</v>
      </c>
      <c r="O16" t="s">
        <v>13</v>
      </c>
      <c r="P16">
        <v>1.1386994325310339E-2</v>
      </c>
      <c r="Q16" t="s">
        <v>13</v>
      </c>
      <c r="R16">
        <v>2.1309226388410329</v>
      </c>
      <c r="U16" t="s">
        <v>13</v>
      </c>
      <c r="V16">
        <v>0.69781659388646278</v>
      </c>
      <c r="W16" t="s">
        <v>13</v>
      </c>
      <c r="X16">
        <v>55.574672489082964</v>
      </c>
      <c r="Y16" t="s">
        <v>13</v>
      </c>
      <c r="Z16">
        <v>1.7047354843618457E-2</v>
      </c>
      <c r="AA16" t="s">
        <v>13</v>
      </c>
      <c r="AB16">
        <v>12.232508181171724</v>
      </c>
    </row>
    <row r="17" spans="1:28" x14ac:dyDescent="0.25">
      <c r="A17" t="s">
        <v>14</v>
      </c>
      <c r="B17">
        <v>0.73428331936295055</v>
      </c>
      <c r="C17" t="s">
        <v>14</v>
      </c>
      <c r="D17">
        <v>34.165129924559935</v>
      </c>
      <c r="E17" t="s">
        <v>14</v>
      </c>
      <c r="F17">
        <v>2.3988412441331406E-2</v>
      </c>
      <c r="G17" t="s">
        <v>14</v>
      </c>
      <c r="H17">
        <v>6.3873354075332873</v>
      </c>
      <c r="K17" t="s">
        <v>14</v>
      </c>
      <c r="L17">
        <v>0.81818181818181823</v>
      </c>
      <c r="M17" t="s">
        <v>14</v>
      </c>
      <c r="N17">
        <v>52.752525252525253</v>
      </c>
      <c r="O17" t="s">
        <v>14</v>
      </c>
      <c r="P17">
        <v>2.0670082757253662E-2</v>
      </c>
      <c r="Q17" t="s">
        <v>14</v>
      </c>
      <c r="R17">
        <v>6.7597387676836878</v>
      </c>
      <c r="U17" t="s">
        <v>14</v>
      </c>
      <c r="V17">
        <v>0.72576419213973797</v>
      </c>
      <c r="W17" t="s">
        <v>14</v>
      </c>
      <c r="X17">
        <v>49.581659388646287</v>
      </c>
      <c r="Y17" t="s">
        <v>14</v>
      </c>
      <c r="Z17">
        <v>1.142069592194063E-2</v>
      </c>
      <c r="AA17" t="s">
        <v>14</v>
      </c>
      <c r="AB17">
        <v>15.098336045392582</v>
      </c>
    </row>
    <row r="18" spans="1:28" x14ac:dyDescent="0.25">
      <c r="A18" t="s">
        <v>15</v>
      </c>
      <c r="B18">
        <v>0.58256496227996646</v>
      </c>
      <c r="C18" t="s">
        <v>15</v>
      </c>
      <c r="D18">
        <v>7.1994970662196138</v>
      </c>
      <c r="E18" t="s">
        <v>15</v>
      </c>
      <c r="F18">
        <v>1.5364880787781523E-2</v>
      </c>
      <c r="G18" t="s">
        <v>15</v>
      </c>
      <c r="H18">
        <v>1.2705848327598155</v>
      </c>
      <c r="K18" t="s">
        <v>15</v>
      </c>
      <c r="L18">
        <v>0.7154882154882154</v>
      </c>
      <c r="M18" t="s">
        <v>15</v>
      </c>
      <c r="N18">
        <v>12.847643097643099</v>
      </c>
      <c r="O18" t="s">
        <v>15</v>
      </c>
      <c r="P18">
        <v>1.5429547794464109E-2</v>
      </c>
      <c r="Q18" t="s">
        <v>15</v>
      </c>
      <c r="R18">
        <v>2.1515689952321089</v>
      </c>
      <c r="U18" t="s">
        <v>15</v>
      </c>
      <c r="V18">
        <v>0.60960698689956327</v>
      </c>
      <c r="W18" t="s">
        <v>15</v>
      </c>
      <c r="X18">
        <v>6.5475982532751091</v>
      </c>
      <c r="Y18" t="s">
        <v>15</v>
      </c>
      <c r="Z18">
        <v>1.4430315844417735E-2</v>
      </c>
      <c r="AA18" t="s">
        <v>15</v>
      </c>
      <c r="AB18">
        <v>0.78937713672991239</v>
      </c>
    </row>
    <row r="22" spans="1:28" x14ac:dyDescent="0.25">
      <c r="A22" t="s">
        <v>16</v>
      </c>
    </row>
    <row r="24" spans="1:28" x14ac:dyDescent="0.25">
      <c r="A24" t="s">
        <v>0</v>
      </c>
      <c r="B24" t="s">
        <v>1</v>
      </c>
      <c r="C24" t="s">
        <v>0</v>
      </c>
      <c r="D24" t="s">
        <v>2</v>
      </c>
      <c r="E24" t="s">
        <v>3</v>
      </c>
      <c r="F24" t="s">
        <v>1</v>
      </c>
      <c r="G24" t="s">
        <v>3</v>
      </c>
      <c r="H24" t="s">
        <v>2</v>
      </c>
    </row>
    <row r="25" spans="1:28" x14ac:dyDescent="0.25">
      <c r="A25" t="s">
        <v>4</v>
      </c>
      <c r="B25">
        <f>AVERAGEA(B7,L7,V7)</f>
        <v>0.68000556383286304</v>
      </c>
      <c r="C25" t="s">
        <v>4</v>
      </c>
      <c r="D25">
        <f>AVERAGEA(D7,N7,X7)</f>
        <v>1.8367850868229105</v>
      </c>
      <c r="E25" t="s">
        <v>4</v>
      </c>
      <c r="F25">
        <f>STDEVA(B7,L7,V7)</f>
        <v>5.1155008048336205E-2</v>
      </c>
      <c r="G25" t="s">
        <v>4</v>
      </c>
      <c r="H25">
        <f>STDEVA(D7,N7,X7)</f>
        <v>0.40530850257569606</v>
      </c>
    </row>
    <row r="26" spans="1:28" x14ac:dyDescent="0.25">
      <c r="A26" t="s">
        <v>5</v>
      </c>
      <c r="B26">
        <f t="shared" ref="B26:B36" si="0">AVERAGEA(B8,L8,V8)</f>
        <v>12.109860635012387</v>
      </c>
      <c r="C26" t="s">
        <v>5</v>
      </c>
      <c r="D26">
        <f t="shared" ref="D26:D36" si="1">AVERAGEA(D8,N8,X8)</f>
        <v>3.8524930053906701</v>
      </c>
      <c r="E26" t="s">
        <v>5</v>
      </c>
      <c r="F26">
        <f t="shared" ref="F26:F36" si="2">STDEVA(B8,L8,V8)</f>
        <v>7.5482544755330556</v>
      </c>
      <c r="G26" t="s">
        <v>5</v>
      </c>
      <c r="H26">
        <f t="shared" ref="H26:H36" si="3">STDEVA(D8,N8,X8)</f>
        <v>0.61193779111133695</v>
      </c>
    </row>
    <row r="27" spans="1:28" x14ac:dyDescent="0.25">
      <c r="A27" t="s">
        <v>6</v>
      </c>
      <c r="B27">
        <f t="shared" si="0"/>
        <v>50.590534149440487</v>
      </c>
      <c r="C27" t="s">
        <v>6</v>
      </c>
      <c r="D27">
        <f t="shared" si="1"/>
        <v>3.7673135755192533</v>
      </c>
      <c r="E27" t="s">
        <v>6</v>
      </c>
      <c r="F27">
        <f t="shared" si="2"/>
        <v>9.3669640713469047</v>
      </c>
      <c r="G27" t="s">
        <v>6</v>
      </c>
      <c r="H27">
        <f t="shared" si="3"/>
        <v>0.61107768838499998</v>
      </c>
    </row>
    <row r="28" spans="1:28" x14ac:dyDescent="0.25">
      <c r="A28" t="s">
        <v>7</v>
      </c>
      <c r="B28">
        <f t="shared" si="0"/>
        <v>0.72076650743186843</v>
      </c>
      <c r="C28" t="s">
        <v>7</v>
      </c>
      <c r="D28">
        <f t="shared" si="1"/>
        <v>1.9768923550342574</v>
      </c>
      <c r="E28" t="s">
        <v>7</v>
      </c>
      <c r="F28">
        <f t="shared" si="2"/>
        <v>4.7863624027430551E-2</v>
      </c>
      <c r="G28" t="s">
        <v>7</v>
      </c>
      <c r="H28">
        <f t="shared" si="3"/>
        <v>0.41650405031741067</v>
      </c>
    </row>
    <row r="29" spans="1:28" x14ac:dyDescent="0.25">
      <c r="A29" t="s">
        <v>8</v>
      </c>
      <c r="B29">
        <f t="shared" si="0"/>
        <v>42.946502582155546</v>
      </c>
      <c r="C29" t="s">
        <v>8</v>
      </c>
      <c r="D29">
        <f t="shared" si="1"/>
        <v>9.1649738487243422</v>
      </c>
      <c r="E29" t="s">
        <v>8</v>
      </c>
      <c r="F29">
        <f t="shared" si="2"/>
        <v>9.5953111796411417</v>
      </c>
      <c r="G29" t="s">
        <v>8</v>
      </c>
      <c r="H29">
        <f t="shared" si="3"/>
        <v>1.8973721659722489</v>
      </c>
    </row>
    <row r="30" spans="1:28" x14ac:dyDescent="0.25">
      <c r="A30" t="s">
        <v>9</v>
      </c>
      <c r="B30">
        <f t="shared" si="0"/>
        <v>4.8687441827301825</v>
      </c>
      <c r="C30" t="s">
        <v>9</v>
      </c>
      <c r="D30">
        <f t="shared" si="1"/>
        <v>8.8132192431679623</v>
      </c>
      <c r="E30" t="s">
        <v>9</v>
      </c>
      <c r="F30">
        <f t="shared" si="2"/>
        <v>1.5240095697383946</v>
      </c>
      <c r="G30" t="s">
        <v>9</v>
      </c>
      <c r="H30">
        <f t="shared" si="3"/>
        <v>1.3888116198736509</v>
      </c>
    </row>
    <row r="31" spans="1:28" x14ac:dyDescent="0.25">
      <c r="A31" t="s">
        <v>10</v>
      </c>
      <c r="B31">
        <f t="shared" si="0"/>
        <v>0.63748392311157154</v>
      </c>
      <c r="C31" t="s">
        <v>10</v>
      </c>
      <c r="D31">
        <f t="shared" si="1"/>
        <v>2.8770652847636367</v>
      </c>
      <c r="E31" t="s">
        <v>10</v>
      </c>
      <c r="F31">
        <f t="shared" si="2"/>
        <v>5.2454829513583878E-2</v>
      </c>
      <c r="G31" t="s">
        <v>10</v>
      </c>
      <c r="H31">
        <f t="shared" si="3"/>
        <v>0.71560470966834289</v>
      </c>
    </row>
    <row r="32" spans="1:28" x14ac:dyDescent="0.25">
      <c r="A32" t="s">
        <v>11</v>
      </c>
      <c r="B32">
        <f t="shared" si="0"/>
        <v>0.66840170407406996</v>
      </c>
      <c r="C32" t="s">
        <v>11</v>
      </c>
      <c r="D32">
        <f t="shared" si="1"/>
        <v>3.886293747476337</v>
      </c>
      <c r="E32" t="s">
        <v>11</v>
      </c>
      <c r="F32">
        <f t="shared" si="2"/>
        <v>3.3840920997753966E-2</v>
      </c>
      <c r="G32" t="s">
        <v>11</v>
      </c>
      <c r="H32">
        <f t="shared" si="3"/>
        <v>0.98582616598567741</v>
      </c>
    </row>
    <row r="33" spans="1:8" x14ac:dyDescent="0.25">
      <c r="A33" t="s">
        <v>12</v>
      </c>
      <c r="B33">
        <f t="shared" si="0"/>
        <v>0.65772840803526844</v>
      </c>
      <c r="C33" t="s">
        <v>12</v>
      </c>
      <c r="D33">
        <f t="shared" si="1"/>
        <v>5.8548637277720443</v>
      </c>
      <c r="E33" t="s">
        <v>12</v>
      </c>
      <c r="F33">
        <f t="shared" si="2"/>
        <v>3.841741808554492E-2</v>
      </c>
      <c r="G33" t="s">
        <v>12</v>
      </c>
      <c r="H33">
        <f t="shared" si="3"/>
        <v>1.544885420717315</v>
      </c>
    </row>
    <row r="34" spans="1:8" x14ac:dyDescent="0.25">
      <c r="A34" t="s">
        <v>13</v>
      </c>
      <c r="B34">
        <f t="shared" si="0"/>
        <v>0.70749811927832418</v>
      </c>
      <c r="C34" t="s">
        <v>13</v>
      </c>
      <c r="D34">
        <f t="shared" si="1"/>
        <v>48.164817619243905</v>
      </c>
      <c r="E34" t="s">
        <v>13</v>
      </c>
      <c r="F34">
        <f t="shared" si="2"/>
        <v>1.7865284325035685E-2</v>
      </c>
      <c r="G34" t="s">
        <v>13</v>
      </c>
      <c r="H34">
        <f t="shared" si="3"/>
        <v>14.497303616110427</v>
      </c>
    </row>
    <row r="35" spans="1:8" x14ac:dyDescent="0.25">
      <c r="A35" t="s">
        <v>14</v>
      </c>
      <c r="B35">
        <f t="shared" si="0"/>
        <v>0.75940977656150233</v>
      </c>
      <c r="C35" t="s">
        <v>14</v>
      </c>
      <c r="D35">
        <f t="shared" si="1"/>
        <v>45.499771521910496</v>
      </c>
      <c r="E35" t="s">
        <v>14</v>
      </c>
      <c r="F35">
        <f t="shared" si="2"/>
        <v>5.1076007472456539E-2</v>
      </c>
      <c r="G35" t="s">
        <v>14</v>
      </c>
      <c r="H35">
        <f t="shared" si="3"/>
        <v>9.943297877815473</v>
      </c>
    </row>
    <row r="36" spans="1:8" x14ac:dyDescent="0.25">
      <c r="A36" t="s">
        <v>15</v>
      </c>
      <c r="B36">
        <f t="shared" si="0"/>
        <v>0.63588672155591508</v>
      </c>
      <c r="C36" t="s">
        <v>15</v>
      </c>
      <c r="D36">
        <f t="shared" si="1"/>
        <v>8.8649128057126081</v>
      </c>
      <c r="E36" t="s">
        <v>15</v>
      </c>
      <c r="F36">
        <f t="shared" si="2"/>
        <v>7.0250381857127703E-2</v>
      </c>
      <c r="G36" t="s">
        <v>15</v>
      </c>
      <c r="H36">
        <f t="shared" si="3"/>
        <v>3.4645127289815467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Plate organization</vt:lpstr>
      <vt:lpstr>Day1</vt:lpstr>
      <vt:lpstr>Day2</vt:lpstr>
      <vt:lpstr>Day3</vt:lpstr>
      <vt:lpstr>Data organization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sysadm</dc:creator>
  <cp:lastModifiedBy>sysadm</cp:lastModifiedBy>
  <dcterms:created xsi:type="dcterms:W3CDTF">2020-09-07T18:53:18Z</dcterms:created>
  <dcterms:modified xsi:type="dcterms:W3CDTF">2021-03-18T20:10:02Z</dcterms:modified>
</cp:coreProperties>
</file>